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/>
  </bookViews>
  <sheets>
    <sheet name="družstva" sheetId="2" r:id="rId1"/>
    <sheet name="vzájemné zápasy" sheetId="4" r:id="rId2"/>
    <sheet name="jednotlivci" sheetId="3" r:id="rId3"/>
  </sheets>
  <definedNames>
    <definedName name="_xlnm._FilterDatabase" localSheetId="0" hidden="1">družstva!$B$3:$BR$9</definedName>
    <definedName name="_xlnm._FilterDatabase" localSheetId="2" hidden="1">jednotlivci!$A$1:$BQ$39</definedName>
  </definedNames>
  <calcPr calcId="124519"/>
</workbook>
</file>

<file path=xl/calcChain.xml><?xml version="1.0" encoding="utf-8"?>
<calcChain xmlns="http://schemas.openxmlformats.org/spreadsheetml/2006/main">
  <c r="BQ24" i="3"/>
  <c r="BP24"/>
  <c r="BN24"/>
  <c r="BM24"/>
  <c r="BQ27"/>
  <c r="BP27"/>
  <c r="BN27"/>
  <c r="BM27"/>
  <c r="BQ11"/>
  <c r="BP11"/>
  <c r="BN11"/>
  <c r="BM11"/>
  <c r="BQ25"/>
  <c r="BP25"/>
  <c r="BN25"/>
  <c r="BM25"/>
  <c r="BQ22"/>
  <c r="BP22"/>
  <c r="BN22"/>
  <c r="BM22"/>
  <c r="BM39"/>
  <c r="BQ39"/>
  <c r="BP39"/>
  <c r="BN39"/>
  <c r="BQ37"/>
  <c r="BQ20"/>
  <c r="BP37"/>
  <c r="BP20"/>
  <c r="BN37"/>
  <c r="BN20"/>
  <c r="BM37"/>
  <c r="BM20"/>
  <c r="BM31"/>
  <c r="BN31"/>
  <c r="BP31"/>
  <c r="BQ38"/>
  <c r="BR3" i="2"/>
  <c r="BM3"/>
  <c r="BL3"/>
  <c r="BQ3" s="1"/>
  <c r="BP10"/>
  <c r="BO10"/>
  <c r="BQ10" i="3"/>
  <c r="BP18"/>
  <c r="BN18"/>
  <c r="BM18"/>
  <c r="BQ26"/>
  <c r="BP23"/>
  <c r="BN23"/>
  <c r="BM23"/>
  <c r="BQ5"/>
  <c r="BP12"/>
  <c r="BN12"/>
  <c r="BM12"/>
  <c r="BQ34"/>
  <c r="BP36"/>
  <c r="BN36"/>
  <c r="BM36"/>
  <c r="BQ18"/>
  <c r="BP10"/>
  <c r="BN10"/>
  <c r="BM10"/>
  <c r="BQ3"/>
  <c r="BP9"/>
  <c r="BN9"/>
  <c r="BM9"/>
  <c r="BQ29"/>
  <c r="BP29"/>
  <c r="BN29"/>
  <c r="BM29"/>
  <c r="BQ28"/>
  <c r="BP30"/>
  <c r="BN30"/>
  <c r="BM30"/>
  <c r="BQ36"/>
  <c r="BP38"/>
  <c r="BN38"/>
  <c r="BM38"/>
  <c r="BQ31"/>
  <c r="BP28"/>
  <c r="BN28"/>
  <c r="BM28"/>
  <c r="BQ12"/>
  <c r="BP5"/>
  <c r="BN5"/>
  <c r="BM5"/>
  <c r="BQ14"/>
  <c r="BP16"/>
  <c r="BN16"/>
  <c r="BM16"/>
  <c r="BQ7"/>
  <c r="BP3"/>
  <c r="BN3"/>
  <c r="BM3"/>
  <c r="BQ30"/>
  <c r="BP35"/>
  <c r="BN35"/>
  <c r="BM35"/>
  <c r="BQ35"/>
  <c r="BP32"/>
  <c r="BN32"/>
  <c r="BM32"/>
  <c r="BQ19"/>
  <c r="BP6"/>
  <c r="BN6"/>
  <c r="BM6"/>
  <c r="BQ16"/>
  <c r="BP15"/>
  <c r="BN15"/>
  <c r="BM15"/>
  <c r="BQ21"/>
  <c r="BP21"/>
  <c r="BN21"/>
  <c r="BM21"/>
  <c r="BQ13"/>
  <c r="BP14"/>
  <c r="BN14"/>
  <c r="BM14"/>
  <c r="BQ32"/>
  <c r="BP33"/>
  <c r="BN33"/>
  <c r="BM33"/>
  <c r="BQ15"/>
  <c r="BP19"/>
  <c r="BN19"/>
  <c r="BM19"/>
  <c r="BQ23"/>
  <c r="BP26"/>
  <c r="BN26"/>
  <c r="BM26"/>
  <c r="BQ9"/>
  <c r="BP4"/>
  <c r="BN4"/>
  <c r="BM4"/>
  <c r="BQ33"/>
  <c r="BP34"/>
  <c r="BN34"/>
  <c r="BM34"/>
  <c r="BQ17"/>
  <c r="BP17"/>
  <c r="BN17"/>
  <c r="BM17"/>
  <c r="BQ6"/>
  <c r="BP13"/>
  <c r="BN13"/>
  <c r="BM13"/>
  <c r="BQ8"/>
  <c r="BP7"/>
  <c r="BN7"/>
  <c r="BM7"/>
  <c r="BQ4"/>
  <c r="BP8"/>
  <c r="BN8"/>
  <c r="BM8"/>
  <c r="BM5" i="2"/>
  <c r="BR5"/>
  <c r="BR9"/>
  <c r="BR7"/>
  <c r="BR8"/>
  <c r="BR6"/>
  <c r="BR4"/>
  <c r="BO24" i="3" l="1"/>
  <c r="BO27"/>
  <c r="BO11"/>
  <c r="BO25"/>
  <c r="BO22"/>
  <c r="BO39"/>
  <c r="BO31"/>
  <c r="BO20"/>
  <c r="BO37"/>
  <c r="BN3" i="2"/>
  <c r="BO18" i="3"/>
  <c r="BO23"/>
  <c r="BO17"/>
  <c r="BO4"/>
  <c r="BO19"/>
  <c r="BO33"/>
  <c r="BO14"/>
  <c r="BO21"/>
  <c r="BO15"/>
  <c r="BO6"/>
  <c r="BO32"/>
  <c r="BO35"/>
  <c r="BO3"/>
  <c r="BO16"/>
  <c r="BO5"/>
  <c r="BO28"/>
  <c r="BO38"/>
  <c r="BO9"/>
  <c r="BO10"/>
  <c r="BO36"/>
  <c r="BO12"/>
  <c r="BO7"/>
  <c r="BO29"/>
  <c r="BO30"/>
  <c r="BO8"/>
  <c r="BO13"/>
  <c r="BO34"/>
  <c r="BO26"/>
  <c r="BM6" i="2"/>
  <c r="BL6"/>
  <c r="BQ6" s="1"/>
  <c r="BM7"/>
  <c r="BL7"/>
  <c r="BQ7" s="1"/>
  <c r="BM9"/>
  <c r="BL9"/>
  <c r="BQ9" s="1"/>
  <c r="BM8"/>
  <c r="BL8"/>
  <c r="BL5"/>
  <c r="BQ5" s="1"/>
  <c r="BM4"/>
  <c r="BL4"/>
  <c r="BQ4" s="1"/>
  <c r="BN8" l="1"/>
  <c r="BN6"/>
  <c r="BN9"/>
  <c r="BN5"/>
  <c r="BQ8"/>
  <c r="BQ10" s="1"/>
  <c r="BR10" s="1"/>
  <c r="BL10"/>
  <c r="BN4"/>
  <c r="BN7"/>
</calcChain>
</file>

<file path=xl/sharedStrings.xml><?xml version="1.0" encoding="utf-8"?>
<sst xmlns="http://schemas.openxmlformats.org/spreadsheetml/2006/main" count="1146" uniqueCount="322">
  <si>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</si>
  <si>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</si>
  <si>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</si>
  <si>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</si>
  <si>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</si>
  <si>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</si>
  <si>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</si>
  <si>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</si>
  <si>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</si>
  <si>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</si>
  <si>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</si>
  <si>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</si>
  <si>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</si>
  <si>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</si>
  <si>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</si>
  <si>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</si>
  <si>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</si>
  <si>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</si>
  <si>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</si>
  <si>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</si>
  <si>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</si>
  <si>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</si>
  <si>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</si>
  <si>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</si>
  <si>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</si>
  <si>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</si>
  <si>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</si>
  <si>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</si>
  <si>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</si>
  <si>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</si>
  <si>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</si>
  <si>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</si>
  <si>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</si>
  <si>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</si>
  <si>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</si>
  <si>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</si>
  <si>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</si>
  <si>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</si>
  <si>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</si>
  <si>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</si>
  <si>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</si>
  <si>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</si>
  <si>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</si>
  <si>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</si>
  <si>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</si>
  <si>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</si>
  <si>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</si>
  <si>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</si>
  <si>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</si>
  <si>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</si>
  <si>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</si>
  <si>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</si>
  <si>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</si>
  <si>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Pazi</t>
  </si>
  <si>
    <t>Rambi</t>
  </si>
  <si>
    <t>Marcela</t>
  </si>
  <si>
    <t>Květa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</si>
  <si>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</si>
  <si>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</si>
  <si>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</si>
  <si>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</si>
  <si>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</si>
  <si>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</si>
  <si>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</si>
  <si>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</si>
  <si>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</si>
  <si>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</si>
  <si>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</si>
  <si>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Babet</t>
  </si>
  <si>
    <t>OK team</t>
  </si>
  <si>
    <t>Karlos</t>
  </si>
  <si>
    <t>Luky</t>
  </si>
  <si>
    <t>Michal</t>
  </si>
  <si>
    <t>Nemesis</t>
  </si>
  <si>
    <t>Bizon</t>
  </si>
  <si>
    <t>Ady</t>
  </si>
  <si>
    <t>Lenička</t>
  </si>
  <si>
    <t>Renča</t>
  </si>
  <si>
    <t>Pták</t>
  </si>
  <si>
    <t>Lord</t>
  </si>
  <si>
    <t>JOHANN´S</t>
  </si>
  <si>
    <t>OK TEAM</t>
  </si>
  <si>
    <t>NEMESIS</t>
  </si>
  <si>
    <t>7.</t>
  </si>
  <si>
    <r>
      <t>LEMPLÍ</t>
    </r>
    <r>
      <rPr>
        <sz val="22"/>
        <rFont val="Arial CE"/>
        <charset val="238"/>
      </rPr>
      <t>c</t>
    </r>
    <r>
      <rPr>
        <b/>
        <sz val="16"/>
        <rFont val="Arial CE"/>
        <charset val="238"/>
      </rPr>
      <t>I</t>
    </r>
  </si>
  <si>
    <t>ZÁPASY - 16. ročník - 2015/2016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</si>
  <si>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2015/ jaro 2016</t>
    </r>
  </si>
  <si>
    <t>1. Hrací den   26.10.2015  v 18:00</t>
  </si>
  <si>
    <t>zápas č.16</t>
  </si>
  <si>
    <t>zápas č.17</t>
  </si>
  <si>
    <t>zápas č.18</t>
  </si>
  <si>
    <t>zápas č.19</t>
  </si>
  <si>
    <t>zápas č.20</t>
  </si>
  <si>
    <t>zápas č.21</t>
  </si>
  <si>
    <t>2. Hrací den   9.11.2015  v 18:00</t>
  </si>
  <si>
    <t>3. Hrací den   23.11.2015  v 18:00</t>
  </si>
  <si>
    <t>4. Hrací den   7.12.2015  v 18:00</t>
  </si>
  <si>
    <t>314:477</t>
  </si>
  <si>
    <t>463:468</t>
  </si>
  <si>
    <t>290:363</t>
  </si>
  <si>
    <t>407:346</t>
  </si>
  <si>
    <t>403:322</t>
  </si>
  <si>
    <t>347:389</t>
  </si>
  <si>
    <t>387:303</t>
  </si>
  <si>
    <t>431:387</t>
  </si>
  <si>
    <t>327:266</t>
  </si>
  <si>
    <t>412:320</t>
  </si>
  <si>
    <t>391:386</t>
  </si>
  <si>
    <t>509:510</t>
  </si>
  <si>
    <t>416:342</t>
  </si>
  <si>
    <t>367:342</t>
  </si>
  <si>
    <t>244:495</t>
  </si>
  <si>
    <t>320:412</t>
  </si>
  <si>
    <t>364:393</t>
  </si>
  <si>
    <t>407:365</t>
  </si>
  <si>
    <t>436:324</t>
  </si>
  <si>
    <t>381:345</t>
  </si>
  <si>
    <t>342:317</t>
  </si>
  <si>
    <t>370:412</t>
  </si>
  <si>
    <t>367:457</t>
  </si>
  <si>
    <t>339:321</t>
  </si>
  <si>
    <t>386:345</t>
  </si>
  <si>
    <t>466:314</t>
  </si>
  <si>
    <t>324:457</t>
  </si>
  <si>
    <t>475:295</t>
  </si>
  <si>
    <t>468:507</t>
  </si>
  <si>
    <t>408:336</t>
  </si>
  <si>
    <t>351:446</t>
  </si>
  <si>
    <t>331:418</t>
  </si>
  <si>
    <t>413:449</t>
  </si>
  <si>
    <t>351:380</t>
  </si>
  <si>
    <t>313:311</t>
  </si>
  <si>
    <t>396:409</t>
  </si>
  <si>
    <t>402:360</t>
  </si>
  <si>
    <t>274:443</t>
  </si>
  <si>
    <t>364:364</t>
  </si>
  <si>
    <t>439:406</t>
  </si>
  <si>
    <t>353:436</t>
  </si>
  <si>
    <t>Léňa</t>
  </si>
  <si>
    <t>410:311</t>
  </si>
  <si>
    <t>402:453</t>
  </si>
  <si>
    <t>352:354</t>
  </si>
  <si>
    <t>374:406</t>
  </si>
  <si>
    <t>506:470</t>
  </si>
  <si>
    <t>308:387</t>
  </si>
  <si>
    <t>416:339</t>
  </si>
  <si>
    <t>393:400</t>
  </si>
  <si>
    <t>373:416</t>
  </si>
  <si>
    <t>450:301</t>
  </si>
  <si>
    <t>493:399</t>
  </si>
  <si>
    <t>366:342</t>
  </si>
  <si>
    <t>328:402</t>
  </si>
  <si>
    <t>348:475</t>
  </si>
  <si>
    <t>378:315</t>
  </si>
  <si>
    <t>348:399</t>
  </si>
  <si>
    <t>453:469</t>
  </si>
  <si>
    <t>273:462</t>
  </si>
  <si>
    <t>437:331</t>
  </si>
  <si>
    <t>503:464</t>
  </si>
  <si>
    <t>449:327</t>
  </si>
  <si>
    <t>370:359</t>
  </si>
  <si>
    <t>Vláďa</t>
  </si>
  <si>
    <t>424:453</t>
  </si>
  <si>
    <t>391:381</t>
  </si>
  <si>
    <t>449:349</t>
  </si>
  <si>
    <t>328:312</t>
  </si>
  <si>
    <t>366:403</t>
  </si>
  <si>
    <t>396:401</t>
  </si>
  <si>
    <t>396:411</t>
  </si>
  <si>
    <t>370:339</t>
  </si>
  <si>
    <t>448:368</t>
  </si>
  <si>
    <t>463:371</t>
  </si>
  <si>
    <t>458:360</t>
  </si>
  <si>
    <t>372:435</t>
  </si>
  <si>
    <t>362:332</t>
  </si>
  <si>
    <t>353:466</t>
  </si>
  <si>
    <t>341:383</t>
  </si>
  <si>
    <t>383:418</t>
  </si>
  <si>
    <t>429:346</t>
  </si>
  <si>
    <t>361:329</t>
  </si>
  <si>
    <t>309:431</t>
  </si>
  <si>
    <t>329:354</t>
  </si>
  <si>
    <t>444:406</t>
  </si>
  <si>
    <t>5. Hrací den   14.12.2015  v 18:00</t>
  </si>
  <si>
    <t>6. Hrací den   20.12.2015  v 16:00</t>
  </si>
  <si>
    <t>407:362</t>
  </si>
  <si>
    <t>399:426</t>
  </si>
  <si>
    <t>345:426</t>
  </si>
  <si>
    <t>462:349</t>
  </si>
  <si>
    <t>402:362</t>
  </si>
  <si>
    <t>339:448</t>
  </si>
  <si>
    <t>341:397</t>
  </si>
  <si>
    <t>433:324</t>
  </si>
  <si>
    <t>401:416</t>
  </si>
  <si>
    <t>410:388</t>
  </si>
  <si>
    <t>472:467</t>
  </si>
  <si>
    <t>346:354</t>
  </si>
  <si>
    <t>390:345</t>
  </si>
  <si>
    <t>352:426</t>
  </si>
  <si>
    <t>380:394</t>
  </si>
  <si>
    <t>455:419</t>
  </si>
  <si>
    <t>343:426</t>
  </si>
  <si>
    <t>351:332</t>
  </si>
  <si>
    <t>355:389</t>
  </si>
  <si>
    <t>413:377</t>
  </si>
  <si>
    <t>372:449</t>
  </si>
  <si>
    <t>7. Hrací den  4.1.2016  v 18:00</t>
  </si>
  <si>
    <t>443:409</t>
  </si>
  <si>
    <t>463:347</t>
  </si>
  <si>
    <t>391:438</t>
  </si>
  <si>
    <t>396:394</t>
  </si>
  <si>
    <t>385:313</t>
  </si>
  <si>
    <t>417:374</t>
  </si>
  <si>
    <t>389:395</t>
  </si>
  <si>
    <t>338:350</t>
  </si>
  <si>
    <t>456:309</t>
  </si>
  <si>
    <t>306:369</t>
  </si>
  <si>
    <t>371:373</t>
  </si>
  <si>
    <t>532:398</t>
  </si>
  <si>
    <t>314:354</t>
  </si>
  <si>
    <t>395:320</t>
  </si>
  <si>
    <t>413:437</t>
  </si>
  <si>
    <t>411:400</t>
  </si>
  <si>
    <t>354:405</t>
  </si>
  <si>
    <t>347:348</t>
  </si>
  <si>
    <t>426:423</t>
  </si>
  <si>
    <t>378:370</t>
  </si>
  <si>
    <t>329:351</t>
  </si>
  <si>
    <t>8. Hrací den  11.1.2016  v 18:00</t>
  </si>
  <si>
    <t>346:357</t>
  </si>
  <si>
    <t>330:378</t>
  </si>
  <si>
    <t>422:366</t>
  </si>
  <si>
    <t>455:356</t>
  </si>
  <si>
    <t>313:368</t>
  </si>
  <si>
    <t>367:404</t>
  </si>
  <si>
    <t>407:393</t>
  </si>
  <si>
    <t>503:370</t>
  </si>
  <si>
    <t>344:403</t>
  </si>
  <si>
    <t>351:364</t>
  </si>
  <si>
    <t>444:401</t>
  </si>
  <si>
    <t>422:384</t>
  </si>
  <si>
    <t>263:369</t>
  </si>
  <si>
    <t>387:417</t>
  </si>
  <si>
    <t>419:303</t>
  </si>
  <si>
    <t>444:515</t>
  </si>
  <si>
    <t>369:425</t>
  </si>
  <si>
    <t>445:451</t>
  </si>
  <si>
    <t>365:389</t>
  </si>
  <si>
    <t>438:427</t>
  </si>
  <si>
    <t>376:431</t>
  </si>
  <si>
    <t>. Hrací den  .1.2016  v 18:00</t>
  </si>
  <si>
    <t>9. Hrací den  8.2.2016  v 18:00</t>
  </si>
  <si>
    <t>368:420</t>
  </si>
  <si>
    <t>361:312</t>
  </si>
  <si>
    <t>415:371</t>
  </si>
  <si>
    <t>455:345</t>
  </si>
  <si>
    <t>394:434</t>
  </si>
  <si>
    <t>372:391</t>
  </si>
  <si>
    <t>423:429</t>
  </si>
  <si>
    <t>448:418</t>
  </si>
  <si>
    <t>345:432</t>
  </si>
  <si>
    <t>415:365</t>
  </si>
  <si>
    <t>390:426</t>
  </si>
  <si>
    <t>434:417</t>
  </si>
  <si>
    <t>367:345</t>
  </si>
  <si>
    <t>442:327</t>
  </si>
  <si>
    <t>366:367</t>
  </si>
  <si>
    <t>421:407</t>
  </si>
  <si>
    <t>463:439</t>
  </si>
  <si>
    <t>384:430</t>
  </si>
  <si>
    <t>350:365</t>
  </si>
  <si>
    <t>408:328</t>
  </si>
  <si>
    <t>421:361</t>
  </si>
  <si>
    <t>Michal 2</t>
  </si>
  <si>
    <t>10. Hrací den  15.2.2016  v 19:00</t>
  </si>
  <si>
    <t>342:366</t>
  </si>
  <si>
    <t>467:370</t>
  </si>
  <si>
    <t>396:429</t>
  </si>
  <si>
    <t>467:396</t>
  </si>
  <si>
    <t>310:351</t>
  </si>
  <si>
    <t>406:430</t>
  </si>
  <si>
    <t>414:355</t>
  </si>
  <si>
    <t>377:426</t>
  </si>
  <si>
    <t>428:422</t>
  </si>
  <si>
    <t>329:324</t>
  </si>
  <si>
    <t>406:421</t>
  </si>
  <si>
    <t>449:387</t>
  </si>
  <si>
    <t>458:412</t>
  </si>
  <si>
    <t>451:423</t>
  </si>
  <si>
    <t>386:397</t>
  </si>
  <si>
    <t>418:426</t>
  </si>
  <si>
    <t>329:434</t>
  </si>
  <si>
    <t>495:319</t>
  </si>
  <si>
    <t>377:441</t>
  </si>
  <si>
    <t>424:377</t>
  </si>
  <si>
    <t>380:452</t>
  </si>
  <si>
    <t>Zdeněk</t>
  </si>
  <si>
    <t>Petr</t>
  </si>
  <si>
    <t>394:383</t>
  </si>
  <si>
    <t>371:403</t>
  </si>
  <si>
    <t>424:327</t>
  </si>
  <si>
    <t>394:437</t>
  </si>
  <si>
    <t>385:416</t>
  </si>
  <si>
    <t>384:325</t>
  </si>
  <si>
    <t>352:455</t>
  </si>
  <si>
    <t>375:353</t>
  </si>
  <si>
    <t>337:434</t>
  </si>
  <si>
    <t>373:446</t>
  </si>
  <si>
    <t>328:316</t>
  </si>
  <si>
    <t>467:406</t>
  </si>
  <si>
    <t>387:358</t>
  </si>
  <si>
    <t>394:311</t>
  </si>
  <si>
    <t>392:412</t>
  </si>
  <si>
    <t>503:489</t>
  </si>
  <si>
    <t>363:461</t>
  </si>
  <si>
    <t>361:405</t>
  </si>
  <si>
    <t>429:317</t>
  </si>
  <si>
    <t>370:385</t>
  </si>
  <si>
    <t>376:455</t>
  </si>
  <si>
    <t>11. Hrací den  29.2.2016  v 18:00</t>
  </si>
  <si>
    <t>Libor</t>
  </si>
  <si>
    <t>Česťa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</si>
</sst>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6"/>
      <name val="Arial CE"/>
      <charset val="238"/>
    </font>
    <font>
      <sz val="22"/>
      <name val="Arial CE"/>
      <charset val="238"/>
    </font>
    <font>
      <sz val="8"/>
      <color rgb="FFFF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54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5" fillId="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4" fillId="3" borderId="11" xfId="0" applyFont="1" applyFill="1" applyBorder="1"/>
    <xf numFmtId="0" fontId="5" fillId="6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20" fontId="4" fillId="7" borderId="10" xfId="0" applyNumberFormat="1" applyFont="1" applyFill="1" applyBorder="1"/>
    <xf numFmtId="0" fontId="4" fillId="7" borderId="11" xfId="0" applyFont="1" applyFill="1" applyBorder="1"/>
    <xf numFmtId="0" fontId="5" fillId="8" borderId="11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10" borderId="18" xfId="1" applyNumberFormat="1" applyFont="1" applyFill="1" applyBorder="1" applyAlignment="1">
      <alignment horizontal="center" vertical="center" wrapText="1"/>
    </xf>
    <xf numFmtId="1" fontId="11" fillId="10" borderId="19" xfId="1" applyNumberFormat="1" applyFont="1" applyFill="1" applyBorder="1" applyAlignment="1">
      <alignment horizontal="center" vertical="center" wrapText="1"/>
    </xf>
    <xf numFmtId="1" fontId="12" fillId="10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10" borderId="25" xfId="1" applyNumberFormat="1" applyFont="1" applyFill="1" applyBorder="1" applyAlignment="1">
      <alignment horizontal="center" vertical="center"/>
    </xf>
    <xf numFmtId="1" fontId="12" fillId="10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1" borderId="44" xfId="1" applyFont="1" applyFill="1" applyBorder="1" applyAlignment="1">
      <alignment horizontal="center" vertical="center"/>
    </xf>
    <xf numFmtId="0" fontId="20" fillId="11" borderId="45" xfId="1" applyFont="1" applyFill="1" applyBorder="1" applyAlignment="1">
      <alignment horizontal="center" vertical="center"/>
    </xf>
    <xf numFmtId="0" fontId="20" fillId="11" borderId="46" xfId="1" applyFont="1" applyFill="1" applyBorder="1" applyAlignment="1">
      <alignment horizontal="center" vertical="center" wrapText="1"/>
    </xf>
    <xf numFmtId="0" fontId="17" fillId="11" borderId="44" xfId="1" applyFont="1" applyFill="1" applyBorder="1" applyAlignment="1">
      <alignment horizontal="center" vertical="center"/>
    </xf>
    <xf numFmtId="164" fontId="17" fillId="11" borderId="45" xfId="1" applyNumberFormat="1" applyFont="1" applyFill="1" applyBorder="1" applyAlignment="1">
      <alignment horizontal="center" vertical="center"/>
    </xf>
    <xf numFmtId="0" fontId="20" fillId="11" borderId="44" xfId="1" applyFont="1" applyFill="1" applyBorder="1" applyAlignment="1">
      <alignment horizontal="center" vertical="center" wrapText="1"/>
    </xf>
    <xf numFmtId="0" fontId="20" fillId="11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10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4" borderId="25" xfId="1" applyFont="1" applyFill="1" applyBorder="1" applyAlignment="1">
      <alignment vertical="center"/>
    </xf>
    <xf numFmtId="0" fontId="22" fillId="10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3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0" fontId="23" fillId="0" borderId="34" xfId="1" applyFont="1" applyBorder="1" applyAlignment="1">
      <alignment horizontal="center" vertical="center"/>
    </xf>
    <xf numFmtId="0" fontId="22" fillId="10" borderId="51" xfId="1" applyFont="1" applyFill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/>
    </xf>
    <xf numFmtId="1" fontId="6" fillId="0" borderId="0" xfId="1" applyNumberFormat="1" applyAlignment="1">
      <alignment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2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10" borderId="27" xfId="1" applyFont="1" applyFill="1" applyBorder="1" applyAlignment="1">
      <alignment horizontal="center" vertical="center"/>
    </xf>
    <xf numFmtId="1" fontId="13" fillId="0" borderId="54" xfId="1" applyNumberFormat="1" applyFont="1" applyFill="1" applyBorder="1" applyAlignment="1">
      <alignment horizontal="center" vertical="center"/>
    </xf>
    <xf numFmtId="1" fontId="13" fillId="15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5" borderId="49" xfId="1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23" fillId="0" borderId="24" xfId="1" applyFont="1" applyFill="1" applyBorder="1" applyAlignment="1">
      <alignment horizontal="center" vertical="center"/>
    </xf>
    <xf numFmtId="0" fontId="17" fillId="14" borderId="26" xfId="1" applyFont="1" applyFill="1" applyBorder="1" applyAlignment="1">
      <alignment vertical="center"/>
    </xf>
    <xf numFmtId="0" fontId="17" fillId="4" borderId="26" xfId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23" fillId="0" borderId="48" xfId="1" applyFont="1" applyFill="1" applyBorder="1" applyAlignment="1">
      <alignment horizontal="center" vertical="center"/>
    </xf>
    <xf numFmtId="0" fontId="17" fillId="13" borderId="28" xfId="1" applyFont="1" applyFill="1" applyBorder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23" fillId="0" borderId="34" xfId="1" applyFont="1" applyFill="1" applyBorder="1" applyAlignment="1">
      <alignment horizontal="center" vertical="center"/>
    </xf>
    <xf numFmtId="0" fontId="22" fillId="15" borderId="56" xfId="1" applyFont="1" applyFill="1" applyBorder="1" applyAlignment="1">
      <alignment horizontal="center" vertical="center"/>
    </xf>
    <xf numFmtId="2" fontId="22" fillId="0" borderId="30" xfId="1" applyNumberFormat="1" applyFont="1" applyFill="1" applyBorder="1" applyAlignment="1">
      <alignment horizontal="center" vertical="center"/>
    </xf>
    <xf numFmtId="0" fontId="22" fillId="0" borderId="51" xfId="1" applyFont="1" applyFill="1" applyBorder="1" applyAlignment="1">
      <alignment horizontal="center" vertical="center"/>
    </xf>
    <xf numFmtId="0" fontId="22" fillId="0" borderId="57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1" fontId="10" fillId="10" borderId="14" xfId="1" applyNumberFormat="1" applyFont="1" applyFill="1" applyBorder="1" applyAlignment="1">
      <alignment horizontal="center" vertical="center" textRotation="90" wrapText="1"/>
    </xf>
    <xf numFmtId="1" fontId="10" fillId="10" borderId="10" xfId="1" applyNumberFormat="1" applyFont="1" applyFill="1" applyBorder="1" applyAlignment="1">
      <alignment horizontal="center" vertical="center" textRotation="90" wrapText="1"/>
    </xf>
    <xf numFmtId="1" fontId="7" fillId="10" borderId="14" xfId="1" applyNumberFormat="1" applyFont="1" applyFill="1" applyBorder="1" applyAlignment="1">
      <alignment horizontal="center" vertical="center" textRotation="90"/>
    </xf>
    <xf numFmtId="1" fontId="7" fillId="10" borderId="10" xfId="1" applyNumberFormat="1" applyFont="1" applyFill="1" applyBorder="1" applyAlignment="1">
      <alignment horizontal="center" vertical="center" textRotation="90"/>
    </xf>
    <xf numFmtId="1" fontId="8" fillId="10" borderId="14" xfId="1" applyNumberFormat="1" applyFont="1" applyFill="1" applyBorder="1" applyAlignment="1">
      <alignment horizontal="center" vertical="center" wrapText="1"/>
    </xf>
    <xf numFmtId="1" fontId="8" fillId="10" borderId="17" xfId="1" applyNumberFormat="1" applyFont="1" applyFill="1" applyBorder="1" applyAlignment="1">
      <alignment horizontal="center" vertical="center" wrapText="1"/>
    </xf>
    <xf numFmtId="1" fontId="8" fillId="10" borderId="15" xfId="1" applyNumberFormat="1" applyFont="1" applyFill="1" applyBorder="1" applyAlignment="1">
      <alignment horizontal="center" vertical="center" wrapText="1"/>
    </xf>
    <xf numFmtId="1" fontId="8" fillId="10" borderId="16" xfId="1" applyNumberFormat="1" applyFont="1" applyFill="1" applyBorder="1" applyAlignment="1">
      <alignment horizontal="center" vertical="center" wrapText="1"/>
    </xf>
    <xf numFmtId="1" fontId="9" fillId="10" borderId="14" xfId="1" applyNumberFormat="1" applyFont="1" applyFill="1" applyBorder="1" applyAlignment="1">
      <alignment horizontal="center" vertical="center" textRotation="90" wrapText="1"/>
    </xf>
    <xf numFmtId="1" fontId="9" fillId="10" borderId="10" xfId="1" applyNumberFormat="1" applyFont="1" applyFill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7" fillId="11" borderId="15" xfId="1" applyFont="1" applyFill="1" applyBorder="1" applyAlignment="1">
      <alignment horizontal="center" vertical="center" textRotation="90"/>
    </xf>
    <xf numFmtId="0" fontId="17" fillId="11" borderId="53" xfId="1" applyFont="1" applyFill="1" applyBorder="1" applyAlignment="1">
      <alignment horizontal="center" vertical="center" textRotation="90"/>
    </xf>
    <xf numFmtId="0" fontId="18" fillId="12" borderId="14" xfId="1" applyFont="1" applyFill="1" applyBorder="1" applyAlignment="1">
      <alignment horizontal="center" vertical="center" wrapText="1"/>
    </xf>
    <xf numFmtId="0" fontId="18" fillId="12" borderId="42" xfId="1" applyFont="1" applyFill="1" applyBorder="1" applyAlignment="1">
      <alignment horizontal="center" vertical="center" wrapText="1"/>
    </xf>
    <xf numFmtId="0" fontId="18" fillId="10" borderId="38" xfId="1" applyFont="1" applyFill="1" applyBorder="1" applyAlignment="1">
      <alignment horizontal="center" vertical="center" wrapText="1"/>
    </xf>
    <xf numFmtId="0" fontId="18" fillId="10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1" fontId="12" fillId="15" borderId="28" xfId="1" applyNumberFormat="1" applyFont="1" applyFill="1" applyBorder="1" applyAlignment="1">
      <alignment horizontal="left" vertical="center"/>
    </xf>
    <xf numFmtId="1" fontId="13" fillId="15" borderId="29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15" borderId="30" xfId="1" applyNumberFormat="1" applyFont="1" applyFill="1" applyBorder="1" applyAlignment="1">
      <alignment horizontal="center" vertical="center"/>
    </xf>
    <xf numFmtId="1" fontId="13" fillId="0" borderId="55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15" borderId="10" xfId="1" applyNumberFormat="1" applyFont="1" applyFill="1" applyBorder="1" applyAlignment="1">
      <alignment horizontal="center" vertical="center"/>
    </xf>
    <xf numFmtId="1" fontId="13" fillId="15" borderId="28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Border="1" applyAlignment="1">
      <alignment horizontal="center" vertical="center" wrapText="1"/>
    </xf>
    <xf numFmtId="0" fontId="21" fillId="0" borderId="26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22" fillId="15" borderId="58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59" xfId="1" applyFont="1" applyFill="1" applyBorder="1" applyAlignment="1">
      <alignment horizontal="center" vertical="center"/>
    </xf>
    <xf numFmtId="1" fontId="25" fillId="0" borderId="34" xfId="1" applyNumberFormat="1" applyFont="1" applyBorder="1" applyAlignment="1">
      <alignment horizontal="center" vertical="center"/>
    </xf>
    <xf numFmtId="0" fontId="26" fillId="0" borderId="34" xfId="1" applyFont="1" applyFill="1" applyBorder="1" applyAlignment="1">
      <alignment horizontal="center" vertical="center"/>
    </xf>
    <xf numFmtId="0" fontId="25" fillId="0" borderId="34" xfId="1" applyFont="1" applyFill="1" applyBorder="1" applyAlignment="1">
      <alignment horizontal="center" vertical="center"/>
    </xf>
    <xf numFmtId="0" fontId="30" fillId="0" borderId="3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1"/>
  <sheetViews>
    <sheetView showGridLines="0" tabSelected="1" zoomScale="70" zoomScaleNormal="70" workbookViewId="0">
      <pane xSplit="17" ySplit="9" topLeftCell="AP10" activePane="bottomRight" state="frozen"/>
      <selection pane="topRight" activeCell="R1" sqref="R1"/>
      <selection pane="bottomLeft" activeCell="A11" sqref="A11"/>
      <selection pane="bottomRight" activeCell="BE19" sqref="BE19"/>
    </sheetView>
  </sheetViews>
  <sheetFormatPr defaultRowHeight="12.75"/>
  <cols>
    <col min="1" max="1" width="3.7109375" style="19" customWidth="1"/>
    <col min="2" max="2" width="20.140625" style="19" customWidth="1"/>
    <col min="3" max="64" width="4.7109375" style="19" customWidth="1"/>
    <col min="65" max="65" width="7.7109375" style="19" customWidth="1"/>
    <col min="66" max="66" width="9.140625" style="19" customWidth="1"/>
    <col min="67" max="69" width="5.7109375" style="19" customWidth="1"/>
    <col min="70" max="70" width="7.7109375" style="19" customWidth="1"/>
    <col min="71" max="233" width="9.140625" style="19"/>
    <col min="234" max="234" width="3.7109375" style="19" customWidth="1"/>
    <col min="235" max="235" width="20.140625" style="19" customWidth="1"/>
    <col min="236" max="320" width="4.7109375" style="19" customWidth="1"/>
    <col min="321" max="321" width="7.7109375" style="19" customWidth="1"/>
    <col min="322" max="322" width="9.140625" style="19" customWidth="1"/>
    <col min="323" max="325" width="5.7109375" style="19" customWidth="1"/>
    <col min="326" max="326" width="7.7109375" style="19" customWidth="1"/>
    <col min="327" max="489" width="9.140625" style="19"/>
    <col min="490" max="490" width="3.7109375" style="19" customWidth="1"/>
    <col min="491" max="491" width="20.140625" style="19" customWidth="1"/>
    <col min="492" max="576" width="4.7109375" style="19" customWidth="1"/>
    <col min="577" max="577" width="7.7109375" style="19" customWidth="1"/>
    <col min="578" max="578" width="9.140625" style="19" customWidth="1"/>
    <col min="579" max="581" width="5.7109375" style="19" customWidth="1"/>
    <col min="582" max="582" width="7.7109375" style="19" customWidth="1"/>
    <col min="583" max="745" width="9.140625" style="19"/>
    <col min="746" max="746" width="3.7109375" style="19" customWidth="1"/>
    <col min="747" max="747" width="20.140625" style="19" customWidth="1"/>
    <col min="748" max="832" width="4.7109375" style="19" customWidth="1"/>
    <col min="833" max="833" width="7.7109375" style="19" customWidth="1"/>
    <col min="834" max="834" width="9.140625" style="19" customWidth="1"/>
    <col min="835" max="837" width="5.7109375" style="19" customWidth="1"/>
    <col min="838" max="838" width="7.7109375" style="19" customWidth="1"/>
    <col min="839" max="1001" width="9.140625" style="19"/>
    <col min="1002" max="1002" width="3.7109375" style="19" customWidth="1"/>
    <col min="1003" max="1003" width="20.140625" style="19" customWidth="1"/>
    <col min="1004" max="1088" width="4.7109375" style="19" customWidth="1"/>
    <col min="1089" max="1089" width="7.7109375" style="19" customWidth="1"/>
    <col min="1090" max="1090" width="9.140625" style="19" customWidth="1"/>
    <col min="1091" max="1093" width="5.7109375" style="19" customWidth="1"/>
    <col min="1094" max="1094" width="7.7109375" style="19" customWidth="1"/>
    <col min="1095" max="1257" width="9.140625" style="19"/>
    <col min="1258" max="1258" width="3.7109375" style="19" customWidth="1"/>
    <col min="1259" max="1259" width="20.140625" style="19" customWidth="1"/>
    <col min="1260" max="1344" width="4.7109375" style="19" customWidth="1"/>
    <col min="1345" max="1345" width="7.7109375" style="19" customWidth="1"/>
    <col min="1346" max="1346" width="9.140625" style="19" customWidth="1"/>
    <col min="1347" max="1349" width="5.7109375" style="19" customWidth="1"/>
    <col min="1350" max="1350" width="7.7109375" style="19" customWidth="1"/>
    <col min="1351" max="1513" width="9.140625" style="19"/>
    <col min="1514" max="1514" width="3.7109375" style="19" customWidth="1"/>
    <col min="1515" max="1515" width="20.140625" style="19" customWidth="1"/>
    <col min="1516" max="1600" width="4.7109375" style="19" customWidth="1"/>
    <col min="1601" max="1601" width="7.7109375" style="19" customWidth="1"/>
    <col min="1602" max="1602" width="9.140625" style="19" customWidth="1"/>
    <col min="1603" max="1605" width="5.7109375" style="19" customWidth="1"/>
    <col min="1606" max="1606" width="7.7109375" style="19" customWidth="1"/>
    <col min="1607" max="1769" width="9.140625" style="19"/>
    <col min="1770" max="1770" width="3.7109375" style="19" customWidth="1"/>
    <col min="1771" max="1771" width="20.140625" style="19" customWidth="1"/>
    <col min="1772" max="1856" width="4.7109375" style="19" customWidth="1"/>
    <col min="1857" max="1857" width="7.7109375" style="19" customWidth="1"/>
    <col min="1858" max="1858" width="9.140625" style="19" customWidth="1"/>
    <col min="1859" max="1861" width="5.7109375" style="19" customWidth="1"/>
    <col min="1862" max="1862" width="7.7109375" style="19" customWidth="1"/>
    <col min="1863" max="2025" width="9.140625" style="19"/>
    <col min="2026" max="2026" width="3.7109375" style="19" customWidth="1"/>
    <col min="2027" max="2027" width="20.140625" style="19" customWidth="1"/>
    <col min="2028" max="2112" width="4.7109375" style="19" customWidth="1"/>
    <col min="2113" max="2113" width="7.7109375" style="19" customWidth="1"/>
    <col min="2114" max="2114" width="9.140625" style="19" customWidth="1"/>
    <col min="2115" max="2117" width="5.7109375" style="19" customWidth="1"/>
    <col min="2118" max="2118" width="7.7109375" style="19" customWidth="1"/>
    <col min="2119" max="2281" width="9.140625" style="19"/>
    <col min="2282" max="2282" width="3.7109375" style="19" customWidth="1"/>
    <col min="2283" max="2283" width="20.140625" style="19" customWidth="1"/>
    <col min="2284" max="2368" width="4.7109375" style="19" customWidth="1"/>
    <col min="2369" max="2369" width="7.7109375" style="19" customWidth="1"/>
    <col min="2370" max="2370" width="9.140625" style="19" customWidth="1"/>
    <col min="2371" max="2373" width="5.7109375" style="19" customWidth="1"/>
    <col min="2374" max="2374" width="7.7109375" style="19" customWidth="1"/>
    <col min="2375" max="2537" width="9.140625" style="19"/>
    <col min="2538" max="2538" width="3.7109375" style="19" customWidth="1"/>
    <col min="2539" max="2539" width="20.140625" style="19" customWidth="1"/>
    <col min="2540" max="2624" width="4.7109375" style="19" customWidth="1"/>
    <col min="2625" max="2625" width="7.7109375" style="19" customWidth="1"/>
    <col min="2626" max="2626" width="9.140625" style="19" customWidth="1"/>
    <col min="2627" max="2629" width="5.7109375" style="19" customWidth="1"/>
    <col min="2630" max="2630" width="7.7109375" style="19" customWidth="1"/>
    <col min="2631" max="2793" width="9.140625" style="19"/>
    <col min="2794" max="2794" width="3.7109375" style="19" customWidth="1"/>
    <col min="2795" max="2795" width="20.140625" style="19" customWidth="1"/>
    <col min="2796" max="2880" width="4.7109375" style="19" customWidth="1"/>
    <col min="2881" max="2881" width="7.7109375" style="19" customWidth="1"/>
    <col min="2882" max="2882" width="9.140625" style="19" customWidth="1"/>
    <col min="2883" max="2885" width="5.7109375" style="19" customWidth="1"/>
    <col min="2886" max="2886" width="7.7109375" style="19" customWidth="1"/>
    <col min="2887" max="3049" width="9.140625" style="19"/>
    <col min="3050" max="3050" width="3.7109375" style="19" customWidth="1"/>
    <col min="3051" max="3051" width="20.140625" style="19" customWidth="1"/>
    <col min="3052" max="3136" width="4.7109375" style="19" customWidth="1"/>
    <col min="3137" max="3137" width="7.7109375" style="19" customWidth="1"/>
    <col min="3138" max="3138" width="9.140625" style="19" customWidth="1"/>
    <col min="3139" max="3141" width="5.7109375" style="19" customWidth="1"/>
    <col min="3142" max="3142" width="7.7109375" style="19" customWidth="1"/>
    <col min="3143" max="3305" width="9.140625" style="19"/>
    <col min="3306" max="3306" width="3.7109375" style="19" customWidth="1"/>
    <col min="3307" max="3307" width="20.140625" style="19" customWidth="1"/>
    <col min="3308" max="3392" width="4.7109375" style="19" customWidth="1"/>
    <col min="3393" max="3393" width="7.7109375" style="19" customWidth="1"/>
    <col min="3394" max="3394" width="9.140625" style="19" customWidth="1"/>
    <col min="3395" max="3397" width="5.7109375" style="19" customWidth="1"/>
    <col min="3398" max="3398" width="7.7109375" style="19" customWidth="1"/>
    <col min="3399" max="3561" width="9.140625" style="19"/>
    <col min="3562" max="3562" width="3.7109375" style="19" customWidth="1"/>
    <col min="3563" max="3563" width="20.140625" style="19" customWidth="1"/>
    <col min="3564" max="3648" width="4.7109375" style="19" customWidth="1"/>
    <col min="3649" max="3649" width="7.7109375" style="19" customWidth="1"/>
    <col min="3650" max="3650" width="9.140625" style="19" customWidth="1"/>
    <col min="3651" max="3653" width="5.7109375" style="19" customWidth="1"/>
    <col min="3654" max="3654" width="7.7109375" style="19" customWidth="1"/>
    <col min="3655" max="3817" width="9.140625" style="19"/>
    <col min="3818" max="3818" width="3.7109375" style="19" customWidth="1"/>
    <col min="3819" max="3819" width="20.140625" style="19" customWidth="1"/>
    <col min="3820" max="3904" width="4.7109375" style="19" customWidth="1"/>
    <col min="3905" max="3905" width="7.7109375" style="19" customWidth="1"/>
    <col min="3906" max="3906" width="9.140625" style="19" customWidth="1"/>
    <col min="3907" max="3909" width="5.7109375" style="19" customWidth="1"/>
    <col min="3910" max="3910" width="7.7109375" style="19" customWidth="1"/>
    <col min="3911" max="4073" width="9.140625" style="19"/>
    <col min="4074" max="4074" width="3.7109375" style="19" customWidth="1"/>
    <col min="4075" max="4075" width="20.140625" style="19" customWidth="1"/>
    <col min="4076" max="4160" width="4.7109375" style="19" customWidth="1"/>
    <col min="4161" max="4161" width="7.7109375" style="19" customWidth="1"/>
    <col min="4162" max="4162" width="9.140625" style="19" customWidth="1"/>
    <col min="4163" max="4165" width="5.7109375" style="19" customWidth="1"/>
    <col min="4166" max="4166" width="7.7109375" style="19" customWidth="1"/>
    <col min="4167" max="4329" width="9.140625" style="19"/>
    <col min="4330" max="4330" width="3.7109375" style="19" customWidth="1"/>
    <col min="4331" max="4331" width="20.140625" style="19" customWidth="1"/>
    <col min="4332" max="4416" width="4.7109375" style="19" customWidth="1"/>
    <col min="4417" max="4417" width="7.7109375" style="19" customWidth="1"/>
    <col min="4418" max="4418" width="9.140625" style="19" customWidth="1"/>
    <col min="4419" max="4421" width="5.7109375" style="19" customWidth="1"/>
    <col min="4422" max="4422" width="7.7109375" style="19" customWidth="1"/>
    <col min="4423" max="4585" width="9.140625" style="19"/>
    <col min="4586" max="4586" width="3.7109375" style="19" customWidth="1"/>
    <col min="4587" max="4587" width="20.140625" style="19" customWidth="1"/>
    <col min="4588" max="4672" width="4.7109375" style="19" customWidth="1"/>
    <col min="4673" max="4673" width="7.7109375" style="19" customWidth="1"/>
    <col min="4674" max="4674" width="9.140625" style="19" customWidth="1"/>
    <col min="4675" max="4677" width="5.7109375" style="19" customWidth="1"/>
    <col min="4678" max="4678" width="7.7109375" style="19" customWidth="1"/>
    <col min="4679" max="4841" width="9.140625" style="19"/>
    <col min="4842" max="4842" width="3.7109375" style="19" customWidth="1"/>
    <col min="4843" max="4843" width="20.140625" style="19" customWidth="1"/>
    <col min="4844" max="4928" width="4.7109375" style="19" customWidth="1"/>
    <col min="4929" max="4929" width="7.7109375" style="19" customWidth="1"/>
    <col min="4930" max="4930" width="9.140625" style="19" customWidth="1"/>
    <col min="4931" max="4933" width="5.7109375" style="19" customWidth="1"/>
    <col min="4934" max="4934" width="7.7109375" style="19" customWidth="1"/>
    <col min="4935" max="5097" width="9.140625" style="19"/>
    <col min="5098" max="5098" width="3.7109375" style="19" customWidth="1"/>
    <col min="5099" max="5099" width="20.140625" style="19" customWidth="1"/>
    <col min="5100" max="5184" width="4.7109375" style="19" customWidth="1"/>
    <col min="5185" max="5185" width="7.7109375" style="19" customWidth="1"/>
    <col min="5186" max="5186" width="9.140625" style="19" customWidth="1"/>
    <col min="5187" max="5189" width="5.7109375" style="19" customWidth="1"/>
    <col min="5190" max="5190" width="7.7109375" style="19" customWidth="1"/>
    <col min="5191" max="5353" width="9.140625" style="19"/>
    <col min="5354" max="5354" width="3.7109375" style="19" customWidth="1"/>
    <col min="5355" max="5355" width="20.140625" style="19" customWidth="1"/>
    <col min="5356" max="5440" width="4.7109375" style="19" customWidth="1"/>
    <col min="5441" max="5441" width="7.7109375" style="19" customWidth="1"/>
    <col min="5442" max="5442" width="9.140625" style="19" customWidth="1"/>
    <col min="5443" max="5445" width="5.7109375" style="19" customWidth="1"/>
    <col min="5446" max="5446" width="7.7109375" style="19" customWidth="1"/>
    <col min="5447" max="5609" width="9.140625" style="19"/>
    <col min="5610" max="5610" width="3.7109375" style="19" customWidth="1"/>
    <col min="5611" max="5611" width="20.140625" style="19" customWidth="1"/>
    <col min="5612" max="5696" width="4.7109375" style="19" customWidth="1"/>
    <col min="5697" max="5697" width="7.7109375" style="19" customWidth="1"/>
    <col min="5698" max="5698" width="9.140625" style="19" customWidth="1"/>
    <col min="5699" max="5701" width="5.7109375" style="19" customWidth="1"/>
    <col min="5702" max="5702" width="7.7109375" style="19" customWidth="1"/>
    <col min="5703" max="5865" width="9.140625" style="19"/>
    <col min="5866" max="5866" width="3.7109375" style="19" customWidth="1"/>
    <col min="5867" max="5867" width="20.140625" style="19" customWidth="1"/>
    <col min="5868" max="5952" width="4.7109375" style="19" customWidth="1"/>
    <col min="5953" max="5953" width="7.7109375" style="19" customWidth="1"/>
    <col min="5954" max="5954" width="9.140625" style="19" customWidth="1"/>
    <col min="5955" max="5957" width="5.7109375" style="19" customWidth="1"/>
    <col min="5958" max="5958" width="7.7109375" style="19" customWidth="1"/>
    <col min="5959" max="6121" width="9.140625" style="19"/>
    <col min="6122" max="6122" width="3.7109375" style="19" customWidth="1"/>
    <col min="6123" max="6123" width="20.140625" style="19" customWidth="1"/>
    <col min="6124" max="6208" width="4.7109375" style="19" customWidth="1"/>
    <col min="6209" max="6209" width="7.7109375" style="19" customWidth="1"/>
    <col min="6210" max="6210" width="9.140625" style="19" customWidth="1"/>
    <col min="6211" max="6213" width="5.7109375" style="19" customWidth="1"/>
    <col min="6214" max="6214" width="7.7109375" style="19" customWidth="1"/>
    <col min="6215" max="6377" width="9.140625" style="19"/>
    <col min="6378" max="6378" width="3.7109375" style="19" customWidth="1"/>
    <col min="6379" max="6379" width="20.140625" style="19" customWidth="1"/>
    <col min="6380" max="6464" width="4.7109375" style="19" customWidth="1"/>
    <col min="6465" max="6465" width="7.7109375" style="19" customWidth="1"/>
    <col min="6466" max="6466" width="9.140625" style="19" customWidth="1"/>
    <col min="6467" max="6469" width="5.7109375" style="19" customWidth="1"/>
    <col min="6470" max="6470" width="7.7109375" style="19" customWidth="1"/>
    <col min="6471" max="6633" width="9.140625" style="19"/>
    <col min="6634" max="6634" width="3.7109375" style="19" customWidth="1"/>
    <col min="6635" max="6635" width="20.140625" style="19" customWidth="1"/>
    <col min="6636" max="6720" width="4.7109375" style="19" customWidth="1"/>
    <col min="6721" max="6721" width="7.7109375" style="19" customWidth="1"/>
    <col min="6722" max="6722" width="9.140625" style="19" customWidth="1"/>
    <col min="6723" max="6725" width="5.7109375" style="19" customWidth="1"/>
    <col min="6726" max="6726" width="7.7109375" style="19" customWidth="1"/>
    <col min="6727" max="6889" width="9.140625" style="19"/>
    <col min="6890" max="6890" width="3.7109375" style="19" customWidth="1"/>
    <col min="6891" max="6891" width="20.140625" style="19" customWidth="1"/>
    <col min="6892" max="6976" width="4.7109375" style="19" customWidth="1"/>
    <col min="6977" max="6977" width="7.7109375" style="19" customWidth="1"/>
    <col min="6978" max="6978" width="9.140625" style="19" customWidth="1"/>
    <col min="6979" max="6981" width="5.7109375" style="19" customWidth="1"/>
    <col min="6982" max="6982" width="7.7109375" style="19" customWidth="1"/>
    <col min="6983" max="7145" width="9.140625" style="19"/>
    <col min="7146" max="7146" width="3.7109375" style="19" customWidth="1"/>
    <col min="7147" max="7147" width="20.140625" style="19" customWidth="1"/>
    <col min="7148" max="7232" width="4.7109375" style="19" customWidth="1"/>
    <col min="7233" max="7233" width="7.7109375" style="19" customWidth="1"/>
    <col min="7234" max="7234" width="9.140625" style="19" customWidth="1"/>
    <col min="7235" max="7237" width="5.7109375" style="19" customWidth="1"/>
    <col min="7238" max="7238" width="7.7109375" style="19" customWidth="1"/>
    <col min="7239" max="7401" width="9.140625" style="19"/>
    <col min="7402" max="7402" width="3.7109375" style="19" customWidth="1"/>
    <col min="7403" max="7403" width="20.140625" style="19" customWidth="1"/>
    <col min="7404" max="7488" width="4.7109375" style="19" customWidth="1"/>
    <col min="7489" max="7489" width="7.7109375" style="19" customWidth="1"/>
    <col min="7490" max="7490" width="9.140625" style="19" customWidth="1"/>
    <col min="7491" max="7493" width="5.7109375" style="19" customWidth="1"/>
    <col min="7494" max="7494" width="7.7109375" style="19" customWidth="1"/>
    <col min="7495" max="7657" width="9.140625" style="19"/>
    <col min="7658" max="7658" width="3.7109375" style="19" customWidth="1"/>
    <col min="7659" max="7659" width="20.140625" style="19" customWidth="1"/>
    <col min="7660" max="7744" width="4.7109375" style="19" customWidth="1"/>
    <col min="7745" max="7745" width="7.7109375" style="19" customWidth="1"/>
    <col min="7746" max="7746" width="9.140625" style="19" customWidth="1"/>
    <col min="7747" max="7749" width="5.7109375" style="19" customWidth="1"/>
    <col min="7750" max="7750" width="7.7109375" style="19" customWidth="1"/>
    <col min="7751" max="7913" width="9.140625" style="19"/>
    <col min="7914" max="7914" width="3.7109375" style="19" customWidth="1"/>
    <col min="7915" max="7915" width="20.140625" style="19" customWidth="1"/>
    <col min="7916" max="8000" width="4.7109375" style="19" customWidth="1"/>
    <col min="8001" max="8001" width="7.7109375" style="19" customWidth="1"/>
    <col min="8002" max="8002" width="9.140625" style="19" customWidth="1"/>
    <col min="8003" max="8005" width="5.7109375" style="19" customWidth="1"/>
    <col min="8006" max="8006" width="7.7109375" style="19" customWidth="1"/>
    <col min="8007" max="8169" width="9.140625" style="19"/>
    <col min="8170" max="8170" width="3.7109375" style="19" customWidth="1"/>
    <col min="8171" max="8171" width="20.140625" style="19" customWidth="1"/>
    <col min="8172" max="8256" width="4.7109375" style="19" customWidth="1"/>
    <col min="8257" max="8257" width="7.7109375" style="19" customWidth="1"/>
    <col min="8258" max="8258" width="9.140625" style="19" customWidth="1"/>
    <col min="8259" max="8261" width="5.7109375" style="19" customWidth="1"/>
    <col min="8262" max="8262" width="7.7109375" style="19" customWidth="1"/>
    <col min="8263" max="8425" width="9.140625" style="19"/>
    <col min="8426" max="8426" width="3.7109375" style="19" customWidth="1"/>
    <col min="8427" max="8427" width="20.140625" style="19" customWidth="1"/>
    <col min="8428" max="8512" width="4.7109375" style="19" customWidth="1"/>
    <col min="8513" max="8513" width="7.7109375" style="19" customWidth="1"/>
    <col min="8514" max="8514" width="9.140625" style="19" customWidth="1"/>
    <col min="8515" max="8517" width="5.7109375" style="19" customWidth="1"/>
    <col min="8518" max="8518" width="7.7109375" style="19" customWidth="1"/>
    <col min="8519" max="8681" width="9.140625" style="19"/>
    <col min="8682" max="8682" width="3.7109375" style="19" customWidth="1"/>
    <col min="8683" max="8683" width="20.140625" style="19" customWidth="1"/>
    <col min="8684" max="8768" width="4.7109375" style="19" customWidth="1"/>
    <col min="8769" max="8769" width="7.7109375" style="19" customWidth="1"/>
    <col min="8770" max="8770" width="9.140625" style="19" customWidth="1"/>
    <col min="8771" max="8773" width="5.7109375" style="19" customWidth="1"/>
    <col min="8774" max="8774" width="7.7109375" style="19" customWidth="1"/>
    <col min="8775" max="8937" width="9.140625" style="19"/>
    <col min="8938" max="8938" width="3.7109375" style="19" customWidth="1"/>
    <col min="8939" max="8939" width="20.140625" style="19" customWidth="1"/>
    <col min="8940" max="9024" width="4.7109375" style="19" customWidth="1"/>
    <col min="9025" max="9025" width="7.7109375" style="19" customWidth="1"/>
    <col min="9026" max="9026" width="9.140625" style="19" customWidth="1"/>
    <col min="9027" max="9029" width="5.7109375" style="19" customWidth="1"/>
    <col min="9030" max="9030" width="7.7109375" style="19" customWidth="1"/>
    <col min="9031" max="9193" width="9.140625" style="19"/>
    <col min="9194" max="9194" width="3.7109375" style="19" customWidth="1"/>
    <col min="9195" max="9195" width="20.140625" style="19" customWidth="1"/>
    <col min="9196" max="9280" width="4.7109375" style="19" customWidth="1"/>
    <col min="9281" max="9281" width="7.7109375" style="19" customWidth="1"/>
    <col min="9282" max="9282" width="9.140625" style="19" customWidth="1"/>
    <col min="9283" max="9285" width="5.7109375" style="19" customWidth="1"/>
    <col min="9286" max="9286" width="7.7109375" style="19" customWidth="1"/>
    <col min="9287" max="9449" width="9.140625" style="19"/>
    <col min="9450" max="9450" width="3.7109375" style="19" customWidth="1"/>
    <col min="9451" max="9451" width="20.140625" style="19" customWidth="1"/>
    <col min="9452" max="9536" width="4.7109375" style="19" customWidth="1"/>
    <col min="9537" max="9537" width="7.7109375" style="19" customWidth="1"/>
    <col min="9538" max="9538" width="9.140625" style="19" customWidth="1"/>
    <col min="9539" max="9541" width="5.7109375" style="19" customWidth="1"/>
    <col min="9542" max="9542" width="7.7109375" style="19" customWidth="1"/>
    <col min="9543" max="9705" width="9.140625" style="19"/>
    <col min="9706" max="9706" width="3.7109375" style="19" customWidth="1"/>
    <col min="9707" max="9707" width="20.140625" style="19" customWidth="1"/>
    <col min="9708" max="9792" width="4.7109375" style="19" customWidth="1"/>
    <col min="9793" max="9793" width="7.7109375" style="19" customWidth="1"/>
    <col min="9794" max="9794" width="9.140625" style="19" customWidth="1"/>
    <col min="9795" max="9797" width="5.7109375" style="19" customWidth="1"/>
    <col min="9798" max="9798" width="7.7109375" style="19" customWidth="1"/>
    <col min="9799" max="9961" width="9.140625" style="19"/>
    <col min="9962" max="9962" width="3.7109375" style="19" customWidth="1"/>
    <col min="9963" max="9963" width="20.140625" style="19" customWidth="1"/>
    <col min="9964" max="10048" width="4.7109375" style="19" customWidth="1"/>
    <col min="10049" max="10049" width="7.7109375" style="19" customWidth="1"/>
    <col min="10050" max="10050" width="9.140625" style="19" customWidth="1"/>
    <col min="10051" max="10053" width="5.7109375" style="19" customWidth="1"/>
    <col min="10054" max="10054" width="7.7109375" style="19" customWidth="1"/>
    <col min="10055" max="10217" width="9.140625" style="19"/>
    <col min="10218" max="10218" width="3.7109375" style="19" customWidth="1"/>
    <col min="10219" max="10219" width="20.140625" style="19" customWidth="1"/>
    <col min="10220" max="10304" width="4.7109375" style="19" customWidth="1"/>
    <col min="10305" max="10305" width="7.7109375" style="19" customWidth="1"/>
    <col min="10306" max="10306" width="9.140625" style="19" customWidth="1"/>
    <col min="10307" max="10309" width="5.7109375" style="19" customWidth="1"/>
    <col min="10310" max="10310" width="7.7109375" style="19" customWidth="1"/>
    <col min="10311" max="10473" width="9.140625" style="19"/>
    <col min="10474" max="10474" width="3.7109375" style="19" customWidth="1"/>
    <col min="10475" max="10475" width="20.140625" style="19" customWidth="1"/>
    <col min="10476" max="10560" width="4.7109375" style="19" customWidth="1"/>
    <col min="10561" max="10561" width="7.7109375" style="19" customWidth="1"/>
    <col min="10562" max="10562" width="9.140625" style="19" customWidth="1"/>
    <col min="10563" max="10565" width="5.7109375" style="19" customWidth="1"/>
    <col min="10566" max="10566" width="7.7109375" style="19" customWidth="1"/>
    <col min="10567" max="10729" width="9.140625" style="19"/>
    <col min="10730" max="10730" width="3.7109375" style="19" customWidth="1"/>
    <col min="10731" max="10731" width="20.140625" style="19" customWidth="1"/>
    <col min="10732" max="10816" width="4.7109375" style="19" customWidth="1"/>
    <col min="10817" max="10817" width="7.7109375" style="19" customWidth="1"/>
    <col min="10818" max="10818" width="9.140625" style="19" customWidth="1"/>
    <col min="10819" max="10821" width="5.7109375" style="19" customWidth="1"/>
    <col min="10822" max="10822" width="7.7109375" style="19" customWidth="1"/>
    <col min="10823" max="10985" width="9.140625" style="19"/>
    <col min="10986" max="10986" width="3.7109375" style="19" customWidth="1"/>
    <col min="10987" max="10987" width="20.140625" style="19" customWidth="1"/>
    <col min="10988" max="11072" width="4.7109375" style="19" customWidth="1"/>
    <col min="11073" max="11073" width="7.7109375" style="19" customWidth="1"/>
    <col min="11074" max="11074" width="9.140625" style="19" customWidth="1"/>
    <col min="11075" max="11077" width="5.7109375" style="19" customWidth="1"/>
    <col min="11078" max="11078" width="7.7109375" style="19" customWidth="1"/>
    <col min="11079" max="11241" width="9.140625" style="19"/>
    <col min="11242" max="11242" width="3.7109375" style="19" customWidth="1"/>
    <col min="11243" max="11243" width="20.140625" style="19" customWidth="1"/>
    <col min="11244" max="11328" width="4.7109375" style="19" customWidth="1"/>
    <col min="11329" max="11329" width="7.7109375" style="19" customWidth="1"/>
    <col min="11330" max="11330" width="9.140625" style="19" customWidth="1"/>
    <col min="11331" max="11333" width="5.7109375" style="19" customWidth="1"/>
    <col min="11334" max="11334" width="7.7109375" style="19" customWidth="1"/>
    <col min="11335" max="11497" width="9.140625" style="19"/>
    <col min="11498" max="11498" width="3.7109375" style="19" customWidth="1"/>
    <col min="11499" max="11499" width="20.140625" style="19" customWidth="1"/>
    <col min="11500" max="11584" width="4.7109375" style="19" customWidth="1"/>
    <col min="11585" max="11585" width="7.7109375" style="19" customWidth="1"/>
    <col min="11586" max="11586" width="9.140625" style="19" customWidth="1"/>
    <col min="11587" max="11589" width="5.7109375" style="19" customWidth="1"/>
    <col min="11590" max="11590" width="7.7109375" style="19" customWidth="1"/>
    <col min="11591" max="11753" width="9.140625" style="19"/>
    <col min="11754" max="11754" width="3.7109375" style="19" customWidth="1"/>
    <col min="11755" max="11755" width="20.140625" style="19" customWidth="1"/>
    <col min="11756" max="11840" width="4.7109375" style="19" customWidth="1"/>
    <col min="11841" max="11841" width="7.7109375" style="19" customWidth="1"/>
    <col min="11842" max="11842" width="9.140625" style="19" customWidth="1"/>
    <col min="11843" max="11845" width="5.7109375" style="19" customWidth="1"/>
    <col min="11846" max="11846" width="7.7109375" style="19" customWidth="1"/>
    <col min="11847" max="12009" width="9.140625" style="19"/>
    <col min="12010" max="12010" width="3.7109375" style="19" customWidth="1"/>
    <col min="12011" max="12011" width="20.140625" style="19" customWidth="1"/>
    <col min="12012" max="12096" width="4.7109375" style="19" customWidth="1"/>
    <col min="12097" max="12097" width="7.7109375" style="19" customWidth="1"/>
    <col min="12098" max="12098" width="9.140625" style="19" customWidth="1"/>
    <col min="12099" max="12101" width="5.7109375" style="19" customWidth="1"/>
    <col min="12102" max="12102" width="7.7109375" style="19" customWidth="1"/>
    <col min="12103" max="12265" width="9.140625" style="19"/>
    <col min="12266" max="12266" width="3.7109375" style="19" customWidth="1"/>
    <col min="12267" max="12267" width="20.140625" style="19" customWidth="1"/>
    <col min="12268" max="12352" width="4.7109375" style="19" customWidth="1"/>
    <col min="12353" max="12353" width="7.7109375" style="19" customWidth="1"/>
    <col min="12354" max="12354" width="9.140625" style="19" customWidth="1"/>
    <col min="12355" max="12357" width="5.7109375" style="19" customWidth="1"/>
    <col min="12358" max="12358" width="7.7109375" style="19" customWidth="1"/>
    <col min="12359" max="12521" width="9.140625" style="19"/>
    <col min="12522" max="12522" width="3.7109375" style="19" customWidth="1"/>
    <col min="12523" max="12523" width="20.140625" style="19" customWidth="1"/>
    <col min="12524" max="12608" width="4.7109375" style="19" customWidth="1"/>
    <col min="12609" max="12609" width="7.7109375" style="19" customWidth="1"/>
    <col min="12610" max="12610" width="9.140625" style="19" customWidth="1"/>
    <col min="12611" max="12613" width="5.7109375" style="19" customWidth="1"/>
    <col min="12614" max="12614" width="7.7109375" style="19" customWidth="1"/>
    <col min="12615" max="12777" width="9.140625" style="19"/>
    <col min="12778" max="12778" width="3.7109375" style="19" customWidth="1"/>
    <col min="12779" max="12779" width="20.140625" style="19" customWidth="1"/>
    <col min="12780" max="12864" width="4.7109375" style="19" customWidth="1"/>
    <col min="12865" max="12865" width="7.7109375" style="19" customWidth="1"/>
    <col min="12866" max="12866" width="9.140625" style="19" customWidth="1"/>
    <col min="12867" max="12869" width="5.7109375" style="19" customWidth="1"/>
    <col min="12870" max="12870" width="7.7109375" style="19" customWidth="1"/>
    <col min="12871" max="13033" width="9.140625" style="19"/>
    <col min="13034" max="13034" width="3.7109375" style="19" customWidth="1"/>
    <col min="13035" max="13035" width="20.140625" style="19" customWidth="1"/>
    <col min="13036" max="13120" width="4.7109375" style="19" customWidth="1"/>
    <col min="13121" max="13121" width="7.7109375" style="19" customWidth="1"/>
    <col min="13122" max="13122" width="9.140625" style="19" customWidth="1"/>
    <col min="13123" max="13125" width="5.7109375" style="19" customWidth="1"/>
    <col min="13126" max="13126" width="7.7109375" style="19" customWidth="1"/>
    <col min="13127" max="13289" width="9.140625" style="19"/>
    <col min="13290" max="13290" width="3.7109375" style="19" customWidth="1"/>
    <col min="13291" max="13291" width="20.140625" style="19" customWidth="1"/>
    <col min="13292" max="13376" width="4.7109375" style="19" customWidth="1"/>
    <col min="13377" max="13377" width="7.7109375" style="19" customWidth="1"/>
    <col min="13378" max="13378" width="9.140625" style="19" customWidth="1"/>
    <col min="13379" max="13381" width="5.7109375" style="19" customWidth="1"/>
    <col min="13382" max="13382" width="7.7109375" style="19" customWidth="1"/>
    <col min="13383" max="13545" width="9.140625" style="19"/>
    <col min="13546" max="13546" width="3.7109375" style="19" customWidth="1"/>
    <col min="13547" max="13547" width="20.140625" style="19" customWidth="1"/>
    <col min="13548" max="13632" width="4.7109375" style="19" customWidth="1"/>
    <col min="13633" max="13633" width="7.7109375" style="19" customWidth="1"/>
    <col min="13634" max="13634" width="9.140625" style="19" customWidth="1"/>
    <col min="13635" max="13637" width="5.7109375" style="19" customWidth="1"/>
    <col min="13638" max="13638" width="7.7109375" style="19" customWidth="1"/>
    <col min="13639" max="13801" width="9.140625" style="19"/>
    <col min="13802" max="13802" width="3.7109375" style="19" customWidth="1"/>
    <col min="13803" max="13803" width="20.140625" style="19" customWidth="1"/>
    <col min="13804" max="13888" width="4.7109375" style="19" customWidth="1"/>
    <col min="13889" max="13889" width="7.7109375" style="19" customWidth="1"/>
    <col min="13890" max="13890" width="9.140625" style="19" customWidth="1"/>
    <col min="13891" max="13893" width="5.7109375" style="19" customWidth="1"/>
    <col min="13894" max="13894" width="7.7109375" style="19" customWidth="1"/>
    <col min="13895" max="14057" width="9.140625" style="19"/>
    <col min="14058" max="14058" width="3.7109375" style="19" customWidth="1"/>
    <col min="14059" max="14059" width="20.140625" style="19" customWidth="1"/>
    <col min="14060" max="14144" width="4.7109375" style="19" customWidth="1"/>
    <col min="14145" max="14145" width="7.7109375" style="19" customWidth="1"/>
    <col min="14146" max="14146" width="9.140625" style="19" customWidth="1"/>
    <col min="14147" max="14149" width="5.7109375" style="19" customWidth="1"/>
    <col min="14150" max="14150" width="7.7109375" style="19" customWidth="1"/>
    <col min="14151" max="14313" width="9.140625" style="19"/>
    <col min="14314" max="14314" width="3.7109375" style="19" customWidth="1"/>
    <col min="14315" max="14315" width="20.140625" style="19" customWidth="1"/>
    <col min="14316" max="14400" width="4.7109375" style="19" customWidth="1"/>
    <col min="14401" max="14401" width="7.7109375" style="19" customWidth="1"/>
    <col min="14402" max="14402" width="9.140625" style="19" customWidth="1"/>
    <col min="14403" max="14405" width="5.7109375" style="19" customWidth="1"/>
    <col min="14406" max="14406" width="7.7109375" style="19" customWidth="1"/>
    <col min="14407" max="14569" width="9.140625" style="19"/>
    <col min="14570" max="14570" width="3.7109375" style="19" customWidth="1"/>
    <col min="14571" max="14571" width="20.140625" style="19" customWidth="1"/>
    <col min="14572" max="14656" width="4.7109375" style="19" customWidth="1"/>
    <col min="14657" max="14657" width="7.7109375" style="19" customWidth="1"/>
    <col min="14658" max="14658" width="9.140625" style="19" customWidth="1"/>
    <col min="14659" max="14661" width="5.7109375" style="19" customWidth="1"/>
    <col min="14662" max="14662" width="7.7109375" style="19" customWidth="1"/>
    <col min="14663" max="14825" width="9.140625" style="19"/>
    <col min="14826" max="14826" width="3.7109375" style="19" customWidth="1"/>
    <col min="14827" max="14827" width="20.140625" style="19" customWidth="1"/>
    <col min="14828" max="14912" width="4.7109375" style="19" customWidth="1"/>
    <col min="14913" max="14913" width="7.7109375" style="19" customWidth="1"/>
    <col min="14914" max="14914" width="9.140625" style="19" customWidth="1"/>
    <col min="14915" max="14917" width="5.7109375" style="19" customWidth="1"/>
    <col min="14918" max="14918" width="7.7109375" style="19" customWidth="1"/>
    <col min="14919" max="15081" width="9.140625" style="19"/>
    <col min="15082" max="15082" width="3.7109375" style="19" customWidth="1"/>
    <col min="15083" max="15083" width="20.140625" style="19" customWidth="1"/>
    <col min="15084" max="15168" width="4.7109375" style="19" customWidth="1"/>
    <col min="15169" max="15169" width="7.7109375" style="19" customWidth="1"/>
    <col min="15170" max="15170" width="9.140625" style="19" customWidth="1"/>
    <col min="15171" max="15173" width="5.7109375" style="19" customWidth="1"/>
    <col min="15174" max="15174" width="7.7109375" style="19" customWidth="1"/>
    <col min="15175" max="15337" width="9.140625" style="19"/>
    <col min="15338" max="15338" width="3.7109375" style="19" customWidth="1"/>
    <col min="15339" max="15339" width="20.140625" style="19" customWidth="1"/>
    <col min="15340" max="15424" width="4.7109375" style="19" customWidth="1"/>
    <col min="15425" max="15425" width="7.7109375" style="19" customWidth="1"/>
    <col min="15426" max="15426" width="9.140625" style="19" customWidth="1"/>
    <col min="15427" max="15429" width="5.7109375" style="19" customWidth="1"/>
    <col min="15430" max="15430" width="7.7109375" style="19" customWidth="1"/>
    <col min="15431" max="15593" width="9.140625" style="19"/>
    <col min="15594" max="15594" width="3.7109375" style="19" customWidth="1"/>
    <col min="15595" max="15595" width="20.140625" style="19" customWidth="1"/>
    <col min="15596" max="15680" width="4.7109375" style="19" customWidth="1"/>
    <col min="15681" max="15681" width="7.7109375" style="19" customWidth="1"/>
    <col min="15682" max="15682" width="9.140625" style="19" customWidth="1"/>
    <col min="15683" max="15685" width="5.7109375" style="19" customWidth="1"/>
    <col min="15686" max="15686" width="7.7109375" style="19" customWidth="1"/>
    <col min="15687" max="15849" width="9.140625" style="19"/>
    <col min="15850" max="15850" width="3.7109375" style="19" customWidth="1"/>
    <col min="15851" max="15851" width="20.140625" style="19" customWidth="1"/>
    <col min="15852" max="15936" width="4.7109375" style="19" customWidth="1"/>
    <col min="15937" max="15937" width="7.7109375" style="19" customWidth="1"/>
    <col min="15938" max="15938" width="9.140625" style="19" customWidth="1"/>
    <col min="15939" max="15941" width="5.7109375" style="19" customWidth="1"/>
    <col min="15942" max="15942" width="7.7109375" style="19" customWidth="1"/>
    <col min="15943" max="16105" width="9.140625" style="19"/>
    <col min="16106" max="16106" width="3.7109375" style="19" customWidth="1"/>
    <col min="16107" max="16107" width="20.140625" style="19" customWidth="1"/>
    <col min="16108" max="16192" width="4.7109375" style="19" customWidth="1"/>
    <col min="16193" max="16193" width="7.7109375" style="19" customWidth="1"/>
    <col min="16194" max="16194" width="9.140625" style="19" customWidth="1"/>
    <col min="16195" max="16197" width="5.7109375" style="19" customWidth="1"/>
    <col min="16198" max="16198" width="7.7109375" style="19" customWidth="1"/>
    <col min="16199" max="16384" width="9.140625" style="19"/>
  </cols>
  <sheetData>
    <row r="1" spans="1:71" ht="90" customHeight="1" thickBot="1">
      <c r="A1" s="110" t="s">
        <v>23</v>
      </c>
      <c r="B1" s="112" t="s">
        <v>24</v>
      </c>
      <c r="C1" s="114" t="s">
        <v>85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6" t="s">
        <v>25</v>
      </c>
      <c r="BM1" s="108" t="s">
        <v>26</v>
      </c>
      <c r="BN1" s="108" t="s">
        <v>27</v>
      </c>
      <c r="BO1" s="108" t="s">
        <v>28</v>
      </c>
      <c r="BP1" s="108" t="s">
        <v>29</v>
      </c>
      <c r="BQ1" s="108" t="s">
        <v>30</v>
      </c>
      <c r="BR1" s="108" t="s">
        <v>31</v>
      </c>
    </row>
    <row r="2" spans="1:71" ht="15" customHeight="1" thickBot="1">
      <c r="A2" s="111"/>
      <c r="B2" s="113"/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1">
        <v>6</v>
      </c>
      <c r="I2" s="21">
        <v>7</v>
      </c>
      <c r="J2" s="21">
        <v>8</v>
      </c>
      <c r="K2" s="21">
        <v>9</v>
      </c>
      <c r="L2" s="21">
        <v>10</v>
      </c>
      <c r="M2" s="21">
        <v>11</v>
      </c>
      <c r="N2" s="21">
        <v>12</v>
      </c>
      <c r="O2" s="21">
        <v>13</v>
      </c>
      <c r="P2" s="21">
        <v>14</v>
      </c>
      <c r="Q2" s="21">
        <v>15</v>
      </c>
      <c r="R2" s="21">
        <v>16</v>
      </c>
      <c r="S2" s="21">
        <v>17</v>
      </c>
      <c r="T2" s="21">
        <v>18</v>
      </c>
      <c r="U2" s="21">
        <v>19</v>
      </c>
      <c r="V2" s="21">
        <v>20</v>
      </c>
      <c r="W2" s="21">
        <v>21</v>
      </c>
      <c r="X2" s="21">
        <v>22</v>
      </c>
      <c r="Y2" s="21">
        <v>23</v>
      </c>
      <c r="Z2" s="21">
        <v>24</v>
      </c>
      <c r="AA2" s="21">
        <v>25</v>
      </c>
      <c r="AB2" s="21">
        <v>26</v>
      </c>
      <c r="AC2" s="21">
        <v>27</v>
      </c>
      <c r="AD2" s="21">
        <v>28</v>
      </c>
      <c r="AE2" s="21">
        <v>29</v>
      </c>
      <c r="AF2" s="21">
        <v>30</v>
      </c>
      <c r="AG2" s="21">
        <v>31</v>
      </c>
      <c r="AH2" s="21">
        <v>32</v>
      </c>
      <c r="AI2" s="21">
        <v>33</v>
      </c>
      <c r="AJ2" s="21">
        <v>34</v>
      </c>
      <c r="AK2" s="21">
        <v>35</v>
      </c>
      <c r="AL2" s="21">
        <v>36</v>
      </c>
      <c r="AM2" s="21">
        <v>37</v>
      </c>
      <c r="AN2" s="21">
        <v>38</v>
      </c>
      <c r="AO2" s="21">
        <v>39</v>
      </c>
      <c r="AP2" s="21">
        <v>40</v>
      </c>
      <c r="AQ2" s="21">
        <v>41</v>
      </c>
      <c r="AR2" s="21">
        <v>42</v>
      </c>
      <c r="AS2" s="21">
        <v>43</v>
      </c>
      <c r="AT2" s="21">
        <v>44</v>
      </c>
      <c r="AU2" s="21">
        <v>45</v>
      </c>
      <c r="AV2" s="21">
        <v>46</v>
      </c>
      <c r="AW2" s="21">
        <v>47</v>
      </c>
      <c r="AX2" s="21">
        <v>48</v>
      </c>
      <c r="AY2" s="21">
        <v>49</v>
      </c>
      <c r="AZ2" s="21">
        <v>50</v>
      </c>
      <c r="BA2" s="21">
        <v>51</v>
      </c>
      <c r="BB2" s="21">
        <v>52</v>
      </c>
      <c r="BC2" s="21">
        <v>53</v>
      </c>
      <c r="BD2" s="21">
        <v>54</v>
      </c>
      <c r="BE2" s="21">
        <v>55</v>
      </c>
      <c r="BF2" s="21">
        <v>56</v>
      </c>
      <c r="BG2" s="21">
        <v>57</v>
      </c>
      <c r="BH2" s="21">
        <v>58</v>
      </c>
      <c r="BI2" s="21">
        <v>59</v>
      </c>
      <c r="BJ2" s="21">
        <v>60</v>
      </c>
      <c r="BK2" s="21"/>
      <c r="BL2" s="117"/>
      <c r="BM2" s="109"/>
      <c r="BN2" s="109"/>
      <c r="BO2" s="109"/>
      <c r="BP2" s="109"/>
      <c r="BQ2" s="109"/>
      <c r="BR2" s="109"/>
    </row>
    <row r="3" spans="1:71" s="31" customFormat="1" ht="29.25" customHeight="1" thickBot="1">
      <c r="A3" s="22" t="s">
        <v>32</v>
      </c>
      <c r="B3" s="23" t="s">
        <v>82</v>
      </c>
      <c r="C3" s="24">
        <v>477</v>
      </c>
      <c r="D3" s="25">
        <v>407</v>
      </c>
      <c r="E3" s="25">
        <v>387</v>
      </c>
      <c r="F3" s="25">
        <v>509</v>
      </c>
      <c r="G3" s="25">
        <v>416</v>
      </c>
      <c r="H3" s="25">
        <v>412</v>
      </c>
      <c r="I3" s="25">
        <v>412</v>
      </c>
      <c r="J3" s="25">
        <v>386</v>
      </c>
      <c r="K3" s="25">
        <v>507</v>
      </c>
      <c r="L3" s="25">
        <v>413</v>
      </c>
      <c r="M3" s="25">
        <v>396</v>
      </c>
      <c r="N3" s="25">
        <v>443</v>
      </c>
      <c r="O3" s="25">
        <v>406</v>
      </c>
      <c r="P3" s="25">
        <v>416</v>
      </c>
      <c r="Q3" s="25">
        <v>493</v>
      </c>
      <c r="R3" s="25">
        <v>469</v>
      </c>
      <c r="S3" s="25">
        <v>462</v>
      </c>
      <c r="T3" s="25">
        <v>503</v>
      </c>
      <c r="U3" s="25">
        <v>449</v>
      </c>
      <c r="V3" s="25">
        <v>403</v>
      </c>
      <c r="W3" s="25">
        <v>370</v>
      </c>
      <c r="X3" s="25">
        <v>435</v>
      </c>
      <c r="Y3" s="25">
        <v>431</v>
      </c>
      <c r="Z3" s="25">
        <v>424</v>
      </c>
      <c r="AA3" s="25">
        <v>399</v>
      </c>
      <c r="AB3" s="25">
        <v>426</v>
      </c>
      <c r="AC3" s="25">
        <v>433</v>
      </c>
      <c r="AD3" s="25">
        <v>472</v>
      </c>
      <c r="AE3" s="32">
        <v>419</v>
      </c>
      <c r="AF3" s="32">
        <v>389</v>
      </c>
      <c r="AG3" s="32">
        <v>443</v>
      </c>
      <c r="AH3" s="32">
        <v>394</v>
      </c>
      <c r="AI3" s="32">
        <v>371</v>
      </c>
      <c r="AJ3" s="32">
        <v>532</v>
      </c>
      <c r="AK3" s="32">
        <v>437</v>
      </c>
      <c r="AL3" s="32">
        <v>378</v>
      </c>
      <c r="AM3" s="32">
        <v>455</v>
      </c>
      <c r="AN3" s="32">
        <v>368</v>
      </c>
      <c r="AO3" s="32">
        <v>351</v>
      </c>
      <c r="AP3" s="32">
        <v>444</v>
      </c>
      <c r="AQ3" s="32">
        <v>515</v>
      </c>
      <c r="AR3" s="32">
        <v>365</v>
      </c>
      <c r="AS3" s="32">
        <v>455</v>
      </c>
      <c r="AT3" s="32">
        <v>434</v>
      </c>
      <c r="AU3" s="32">
        <v>415</v>
      </c>
      <c r="AV3" s="32">
        <v>367</v>
      </c>
      <c r="AW3" s="32">
        <v>463</v>
      </c>
      <c r="AX3" s="32">
        <v>328</v>
      </c>
      <c r="AY3" s="32">
        <v>467</v>
      </c>
      <c r="AZ3" s="32">
        <v>351</v>
      </c>
      <c r="BA3" s="32">
        <v>428</v>
      </c>
      <c r="BB3" s="32">
        <v>412</v>
      </c>
      <c r="BC3" s="32">
        <v>426</v>
      </c>
      <c r="BD3" s="32">
        <v>495</v>
      </c>
      <c r="BE3" s="32">
        <v>424</v>
      </c>
      <c r="BF3" s="32">
        <v>416</v>
      </c>
      <c r="BG3" s="32">
        <v>446</v>
      </c>
      <c r="BH3" s="32">
        <v>503</v>
      </c>
      <c r="BI3" s="32">
        <v>429</v>
      </c>
      <c r="BJ3" s="32">
        <v>455</v>
      </c>
      <c r="BK3" s="32"/>
      <c r="BL3" s="33">
        <f>COUNTA(C3:BK3)</f>
        <v>60</v>
      </c>
      <c r="BM3" s="26">
        <f>SUM(C3:BK3)</f>
        <v>25731</v>
      </c>
      <c r="BN3" s="27">
        <f>BM3/BL3</f>
        <v>428.85</v>
      </c>
      <c r="BO3" s="28">
        <v>47</v>
      </c>
      <c r="BP3" s="28">
        <v>0</v>
      </c>
      <c r="BQ3" s="28">
        <f>BL3-BP3-BO3</f>
        <v>13</v>
      </c>
      <c r="BR3" s="29">
        <f>2*BO3+1*BP3</f>
        <v>94</v>
      </c>
      <c r="BS3" s="30"/>
    </row>
    <row r="4" spans="1:71" s="31" customFormat="1" ht="30" customHeight="1" thickBot="1">
      <c r="A4" s="22" t="s">
        <v>33</v>
      </c>
      <c r="B4" s="23" t="s">
        <v>34</v>
      </c>
      <c r="C4" s="24">
        <v>468</v>
      </c>
      <c r="D4" s="25">
        <v>387</v>
      </c>
      <c r="E4" s="44">
        <v>510</v>
      </c>
      <c r="F4" s="25">
        <v>495</v>
      </c>
      <c r="G4" s="25">
        <v>511</v>
      </c>
      <c r="H4" s="25">
        <v>436</v>
      </c>
      <c r="I4" s="25">
        <v>457</v>
      </c>
      <c r="J4" s="25">
        <v>475</v>
      </c>
      <c r="K4" s="25">
        <v>418</v>
      </c>
      <c r="L4" s="25">
        <v>449</v>
      </c>
      <c r="M4" s="25">
        <v>439</v>
      </c>
      <c r="N4" s="25">
        <v>353</v>
      </c>
      <c r="O4" s="25">
        <v>453</v>
      </c>
      <c r="P4" s="25">
        <v>470</v>
      </c>
      <c r="Q4" s="25">
        <v>450</v>
      </c>
      <c r="R4" s="25">
        <v>475</v>
      </c>
      <c r="S4" s="25">
        <v>453</v>
      </c>
      <c r="T4" s="25">
        <v>370</v>
      </c>
      <c r="U4" s="25">
        <v>391</v>
      </c>
      <c r="V4" s="25">
        <v>401</v>
      </c>
      <c r="W4" s="25">
        <v>458</v>
      </c>
      <c r="X4" s="25">
        <v>372</v>
      </c>
      <c r="Y4" s="25">
        <v>383</v>
      </c>
      <c r="Z4" s="25">
        <v>406</v>
      </c>
      <c r="AA4" s="25">
        <v>407</v>
      </c>
      <c r="AB4" s="25">
        <v>402</v>
      </c>
      <c r="AC4" s="25">
        <v>388</v>
      </c>
      <c r="AD4" s="25">
        <v>455</v>
      </c>
      <c r="AE4" s="32">
        <v>426</v>
      </c>
      <c r="AF4" s="32">
        <v>449</v>
      </c>
      <c r="AG4" s="32">
        <v>463</v>
      </c>
      <c r="AH4" s="32">
        <v>438</v>
      </c>
      <c r="AI4" s="32">
        <v>385</v>
      </c>
      <c r="AJ4" s="32">
        <v>354</v>
      </c>
      <c r="AK4" s="32">
        <v>413</v>
      </c>
      <c r="AL4" s="32">
        <v>423</v>
      </c>
      <c r="AM4" s="32">
        <v>422</v>
      </c>
      <c r="AN4" s="32">
        <v>503</v>
      </c>
      <c r="AO4" s="32">
        <v>417</v>
      </c>
      <c r="AP4" s="32">
        <v>444</v>
      </c>
      <c r="AQ4" s="32">
        <v>425</v>
      </c>
      <c r="AR4" s="32">
        <v>427</v>
      </c>
      <c r="AS4" s="32">
        <v>391</v>
      </c>
      <c r="AT4" s="32">
        <v>432</v>
      </c>
      <c r="AU4" s="32">
        <v>442</v>
      </c>
      <c r="AV4" s="32">
        <v>407</v>
      </c>
      <c r="AW4" s="32">
        <v>439</v>
      </c>
      <c r="AX4" s="32">
        <v>421</v>
      </c>
      <c r="AY4" s="32">
        <v>396</v>
      </c>
      <c r="AZ4" s="32">
        <v>426</v>
      </c>
      <c r="BA4" s="32">
        <v>449</v>
      </c>
      <c r="BB4" s="32">
        <v>458</v>
      </c>
      <c r="BC4" s="32">
        <v>377</v>
      </c>
      <c r="BD4" s="32">
        <v>452</v>
      </c>
      <c r="BE4" s="32">
        <v>394</v>
      </c>
      <c r="BF4" s="32">
        <v>394</v>
      </c>
      <c r="BG4" s="32">
        <v>434</v>
      </c>
      <c r="BH4" s="32">
        <v>387</v>
      </c>
      <c r="BI4" s="32">
        <v>489</v>
      </c>
      <c r="BJ4" s="32">
        <v>461</v>
      </c>
      <c r="BK4" s="32"/>
      <c r="BL4" s="43">
        <f>COUNTA(C4:BK4)</f>
        <v>60</v>
      </c>
      <c r="BM4" s="26">
        <f>SUM(C4:BK4)</f>
        <v>25770</v>
      </c>
      <c r="BN4" s="27">
        <f>BM4/BL4</f>
        <v>429.5</v>
      </c>
      <c r="BO4" s="28">
        <v>44</v>
      </c>
      <c r="BP4" s="28">
        <v>0</v>
      </c>
      <c r="BQ4" s="28">
        <f>BL4-BO4-BP4</f>
        <v>16</v>
      </c>
      <c r="BR4" s="29">
        <f>2*BO4+1*BP4</f>
        <v>88</v>
      </c>
    </row>
    <row r="5" spans="1:71" s="31" customFormat="1" ht="30" customHeight="1" thickBot="1">
      <c r="A5" s="34" t="s">
        <v>35</v>
      </c>
      <c r="B5" s="23" t="s">
        <v>80</v>
      </c>
      <c r="C5" s="24">
        <v>463</v>
      </c>
      <c r="D5" s="25">
        <v>389</v>
      </c>
      <c r="E5" s="25">
        <v>412</v>
      </c>
      <c r="F5" s="25">
        <v>391</v>
      </c>
      <c r="G5" s="25">
        <v>342</v>
      </c>
      <c r="H5" s="25">
        <v>364</v>
      </c>
      <c r="I5" s="25">
        <v>367</v>
      </c>
      <c r="J5" s="25">
        <v>457</v>
      </c>
      <c r="K5" s="25">
        <v>446</v>
      </c>
      <c r="L5" s="25">
        <v>351</v>
      </c>
      <c r="M5" s="25">
        <v>409</v>
      </c>
      <c r="N5" s="25">
        <v>402</v>
      </c>
      <c r="O5" s="25">
        <v>506</v>
      </c>
      <c r="P5" s="25">
        <v>416</v>
      </c>
      <c r="Q5" s="25">
        <v>402</v>
      </c>
      <c r="R5" s="25">
        <v>348</v>
      </c>
      <c r="S5" s="25">
        <v>437</v>
      </c>
      <c r="T5" s="25">
        <v>464</v>
      </c>
      <c r="U5" s="25">
        <v>349</v>
      </c>
      <c r="V5" s="25">
        <v>396</v>
      </c>
      <c r="W5" s="25">
        <v>463</v>
      </c>
      <c r="X5" s="25">
        <v>466</v>
      </c>
      <c r="Y5" s="25">
        <v>429</v>
      </c>
      <c r="Z5" s="25">
        <v>329</v>
      </c>
      <c r="AA5" s="25">
        <v>448</v>
      </c>
      <c r="AB5" s="25">
        <v>410</v>
      </c>
      <c r="AC5" s="25">
        <v>467</v>
      </c>
      <c r="AD5" s="25">
        <v>426</v>
      </c>
      <c r="AE5" s="25">
        <v>380</v>
      </c>
      <c r="AF5" s="25">
        <v>413</v>
      </c>
      <c r="AG5" s="25">
        <v>350</v>
      </c>
      <c r="AH5" s="25">
        <v>398</v>
      </c>
      <c r="AI5" s="25">
        <v>395</v>
      </c>
      <c r="AJ5" s="25">
        <v>411</v>
      </c>
      <c r="AK5" s="25">
        <v>405</v>
      </c>
      <c r="AL5" s="25">
        <v>426</v>
      </c>
      <c r="AM5" s="25">
        <v>330</v>
      </c>
      <c r="AN5" s="25">
        <v>404</v>
      </c>
      <c r="AO5" s="25">
        <v>401</v>
      </c>
      <c r="AP5" s="25">
        <v>451</v>
      </c>
      <c r="AQ5" s="25">
        <v>438</v>
      </c>
      <c r="AR5" s="25">
        <v>376</v>
      </c>
      <c r="AS5" s="25">
        <v>420</v>
      </c>
      <c r="AT5" s="25">
        <v>415</v>
      </c>
      <c r="AU5" s="25">
        <v>429</v>
      </c>
      <c r="AV5" s="25">
        <v>365</v>
      </c>
      <c r="AW5" s="25">
        <v>390</v>
      </c>
      <c r="AX5" s="25">
        <v>421</v>
      </c>
      <c r="AY5" s="25">
        <v>429</v>
      </c>
      <c r="AZ5" s="25">
        <v>414</v>
      </c>
      <c r="BA5" s="25">
        <v>406</v>
      </c>
      <c r="BB5" s="25">
        <v>423</v>
      </c>
      <c r="BC5" s="25">
        <v>418</v>
      </c>
      <c r="BD5" s="25">
        <v>424</v>
      </c>
      <c r="BE5" s="25">
        <v>434</v>
      </c>
      <c r="BF5" s="25">
        <v>375</v>
      </c>
      <c r="BG5" s="25">
        <v>467</v>
      </c>
      <c r="BH5" s="25">
        <v>412</v>
      </c>
      <c r="BI5" s="25">
        <v>385</v>
      </c>
      <c r="BJ5" s="25">
        <v>376</v>
      </c>
      <c r="BK5" s="25"/>
      <c r="BL5" s="42">
        <f>COUNTA(C5:BK5)</f>
        <v>60</v>
      </c>
      <c r="BM5" s="26">
        <f>SUM(C5:BK5)</f>
        <v>24530</v>
      </c>
      <c r="BN5" s="27">
        <f>BM5/BL5</f>
        <v>408.83333333333331</v>
      </c>
      <c r="BO5" s="28">
        <v>38</v>
      </c>
      <c r="BP5" s="28">
        <v>0</v>
      </c>
      <c r="BQ5" s="28">
        <f>BL5-BP5-BO5</f>
        <v>22</v>
      </c>
      <c r="BR5" s="29">
        <f>2*BO5+1*BP5</f>
        <v>76</v>
      </c>
    </row>
    <row r="6" spans="1:71" s="31" customFormat="1" ht="30" customHeight="1" thickBot="1">
      <c r="A6" s="34" t="s">
        <v>36</v>
      </c>
      <c r="B6" s="37" t="s">
        <v>81</v>
      </c>
      <c r="C6" s="38">
        <v>363</v>
      </c>
      <c r="D6" s="36">
        <v>403</v>
      </c>
      <c r="E6" s="36">
        <v>431</v>
      </c>
      <c r="F6" s="36">
        <v>386</v>
      </c>
      <c r="G6" s="36">
        <v>410</v>
      </c>
      <c r="H6" s="36">
        <v>407</v>
      </c>
      <c r="I6" s="36">
        <v>321</v>
      </c>
      <c r="J6" s="36">
        <v>466</v>
      </c>
      <c r="K6" s="36">
        <v>468</v>
      </c>
      <c r="L6" s="36">
        <v>380</v>
      </c>
      <c r="M6" s="36">
        <v>364</v>
      </c>
      <c r="N6" s="36">
        <v>436</v>
      </c>
      <c r="O6" s="36">
        <v>402</v>
      </c>
      <c r="P6" s="36">
        <v>387</v>
      </c>
      <c r="Q6" s="36">
        <v>393</v>
      </c>
      <c r="R6" s="36">
        <v>399</v>
      </c>
      <c r="S6" s="36">
        <v>399</v>
      </c>
      <c r="T6" s="36">
        <v>449</v>
      </c>
      <c r="U6" s="36">
        <v>411</v>
      </c>
      <c r="V6" s="36">
        <v>448</v>
      </c>
      <c r="W6" s="36">
        <v>346</v>
      </c>
      <c r="X6" s="36">
        <v>361</v>
      </c>
      <c r="Y6" s="36">
        <v>444</v>
      </c>
      <c r="Z6" s="36">
        <v>453</v>
      </c>
      <c r="AA6" s="36">
        <v>426</v>
      </c>
      <c r="AB6" s="36">
        <v>462</v>
      </c>
      <c r="AC6" s="36">
        <v>397</v>
      </c>
      <c r="AD6" s="36">
        <v>401</v>
      </c>
      <c r="AE6" s="36">
        <v>394</v>
      </c>
      <c r="AF6" s="36">
        <v>372</v>
      </c>
      <c r="AG6" s="36">
        <v>409</v>
      </c>
      <c r="AH6" s="36">
        <v>391</v>
      </c>
      <c r="AI6" s="36">
        <v>417</v>
      </c>
      <c r="AJ6" s="36">
        <v>395</v>
      </c>
      <c r="AK6" s="36">
        <v>456</v>
      </c>
      <c r="AL6" s="36">
        <v>400</v>
      </c>
      <c r="AM6" s="36">
        <v>356</v>
      </c>
      <c r="AN6" s="36">
        <v>407</v>
      </c>
      <c r="AO6" s="36">
        <v>403</v>
      </c>
      <c r="AP6" s="36">
        <v>387</v>
      </c>
      <c r="AQ6" s="36">
        <v>419</v>
      </c>
      <c r="AR6" s="36">
        <v>431</v>
      </c>
      <c r="AS6" s="36">
        <v>368</v>
      </c>
      <c r="AT6" s="36">
        <v>394</v>
      </c>
      <c r="AU6" s="36">
        <v>448</v>
      </c>
      <c r="AV6" s="36">
        <v>417</v>
      </c>
      <c r="AW6" s="36">
        <v>430</v>
      </c>
      <c r="AX6" s="36">
        <v>361</v>
      </c>
      <c r="AY6" s="36">
        <v>467</v>
      </c>
      <c r="AZ6" s="36">
        <v>430</v>
      </c>
      <c r="BA6" s="36">
        <v>422</v>
      </c>
      <c r="BB6" s="36">
        <v>451</v>
      </c>
      <c r="BC6" s="36">
        <v>441</v>
      </c>
      <c r="BD6" s="36">
        <v>380</v>
      </c>
      <c r="BE6" s="36">
        <v>383</v>
      </c>
      <c r="BF6" s="36">
        <v>384</v>
      </c>
      <c r="BG6" s="36">
        <v>455</v>
      </c>
      <c r="BH6" s="36">
        <v>373</v>
      </c>
      <c r="BI6" s="36">
        <v>392</v>
      </c>
      <c r="BJ6" s="36">
        <v>405</v>
      </c>
      <c r="BK6" s="36"/>
      <c r="BL6" s="39">
        <f>COUNTA(C6:BK6)</f>
        <v>60</v>
      </c>
      <c r="BM6" s="40">
        <f>SUM(C6:BK6)</f>
        <v>24451</v>
      </c>
      <c r="BN6" s="41">
        <f>BM6/BL6</f>
        <v>407.51666666666665</v>
      </c>
      <c r="BO6" s="28">
        <v>35</v>
      </c>
      <c r="BP6" s="28">
        <v>1</v>
      </c>
      <c r="BQ6" s="28">
        <f>BL6-BP6-BO6</f>
        <v>24</v>
      </c>
      <c r="BR6" s="29">
        <f>2*BO6+1*BP6</f>
        <v>71</v>
      </c>
    </row>
    <row r="7" spans="1:71" s="31" customFormat="1" ht="30" customHeight="1" thickBot="1">
      <c r="A7" s="22" t="s">
        <v>37</v>
      </c>
      <c r="B7" s="82" t="s">
        <v>39</v>
      </c>
      <c r="C7" s="38">
        <v>314</v>
      </c>
      <c r="D7" s="36">
        <v>322</v>
      </c>
      <c r="E7" s="36">
        <v>327</v>
      </c>
      <c r="F7" s="36">
        <v>367</v>
      </c>
      <c r="G7" s="36">
        <v>393</v>
      </c>
      <c r="H7" s="36">
        <v>324</v>
      </c>
      <c r="I7" s="36">
        <v>370</v>
      </c>
      <c r="J7" s="36">
        <v>314</v>
      </c>
      <c r="K7" s="36">
        <v>408</v>
      </c>
      <c r="L7" s="36">
        <v>313</v>
      </c>
      <c r="M7" s="36">
        <v>360</v>
      </c>
      <c r="N7" s="36">
        <v>406</v>
      </c>
      <c r="O7" s="36">
        <v>374</v>
      </c>
      <c r="P7" s="36">
        <v>400</v>
      </c>
      <c r="Q7" s="36">
        <v>366</v>
      </c>
      <c r="R7" s="36">
        <v>378</v>
      </c>
      <c r="S7" s="36">
        <v>331</v>
      </c>
      <c r="T7" s="36">
        <v>359</v>
      </c>
      <c r="U7" s="36">
        <v>381</v>
      </c>
      <c r="V7" s="36">
        <v>366</v>
      </c>
      <c r="W7" s="36">
        <v>368</v>
      </c>
      <c r="X7" s="36">
        <v>362</v>
      </c>
      <c r="Y7" s="36">
        <v>383</v>
      </c>
      <c r="Z7" s="36">
        <v>354</v>
      </c>
      <c r="AA7" s="36">
        <v>362</v>
      </c>
      <c r="AB7" s="36">
        <v>345</v>
      </c>
      <c r="AC7" s="36">
        <v>416</v>
      </c>
      <c r="AD7" s="36">
        <v>390</v>
      </c>
      <c r="AE7" s="36">
        <v>351</v>
      </c>
      <c r="AF7" s="36">
        <v>377</v>
      </c>
      <c r="AG7" s="86">
        <v>347</v>
      </c>
      <c r="AH7" s="86">
        <v>396</v>
      </c>
      <c r="AI7" s="86">
        <v>309</v>
      </c>
      <c r="AJ7" s="86">
        <v>306</v>
      </c>
      <c r="AK7" s="86">
        <v>320</v>
      </c>
      <c r="AL7" s="86">
        <v>347</v>
      </c>
      <c r="AM7" s="86">
        <v>378</v>
      </c>
      <c r="AN7" s="86">
        <v>366</v>
      </c>
      <c r="AO7" s="86">
        <v>313</v>
      </c>
      <c r="AP7" s="86">
        <v>422</v>
      </c>
      <c r="AQ7" s="86">
        <v>263</v>
      </c>
      <c r="AR7" s="86">
        <v>303</v>
      </c>
      <c r="AS7" s="86">
        <v>345</v>
      </c>
      <c r="AT7" s="86">
        <v>372</v>
      </c>
      <c r="AU7" s="86">
        <v>423</v>
      </c>
      <c r="AV7" s="86">
        <v>345</v>
      </c>
      <c r="AW7" s="86">
        <v>384</v>
      </c>
      <c r="AX7" s="86">
        <v>365</v>
      </c>
      <c r="AY7" s="86">
        <v>370</v>
      </c>
      <c r="AZ7" s="86">
        <v>406</v>
      </c>
      <c r="BA7" s="86">
        <v>324</v>
      </c>
      <c r="BB7" s="86">
        <v>397</v>
      </c>
      <c r="BC7" s="86">
        <v>329</v>
      </c>
      <c r="BD7" s="86">
        <v>424</v>
      </c>
      <c r="BE7" s="86">
        <v>327</v>
      </c>
      <c r="BF7" s="86">
        <v>352</v>
      </c>
      <c r="BG7" s="86">
        <v>316</v>
      </c>
      <c r="BH7" s="86">
        <v>311</v>
      </c>
      <c r="BI7" s="86">
        <v>363</v>
      </c>
      <c r="BJ7" s="86">
        <v>370</v>
      </c>
      <c r="BK7" s="86"/>
      <c r="BL7" s="39">
        <f>COUNTA(C7:BK7)</f>
        <v>60</v>
      </c>
      <c r="BM7" s="40">
        <f>SUM(C7:BK7)</f>
        <v>21474</v>
      </c>
      <c r="BN7" s="41">
        <f>BM7/BL7</f>
        <v>357.9</v>
      </c>
      <c r="BO7" s="28">
        <v>19</v>
      </c>
      <c r="BP7" s="28">
        <v>0</v>
      </c>
      <c r="BQ7" s="28">
        <f>BL7-BP7-BO7</f>
        <v>41</v>
      </c>
      <c r="BR7" s="29">
        <f>2*BO7+1*BP7</f>
        <v>38</v>
      </c>
    </row>
    <row r="8" spans="1:71" s="31" customFormat="1" ht="30" customHeight="1" thickBot="1">
      <c r="A8" s="22" t="s">
        <v>38</v>
      </c>
      <c r="B8" s="82" t="s">
        <v>40</v>
      </c>
      <c r="C8" s="137">
        <v>346</v>
      </c>
      <c r="D8" s="32">
        <v>347</v>
      </c>
      <c r="E8" s="32">
        <v>266</v>
      </c>
      <c r="F8" s="32">
        <v>244</v>
      </c>
      <c r="G8" s="32">
        <v>365</v>
      </c>
      <c r="H8" s="32">
        <v>381</v>
      </c>
      <c r="I8" s="32">
        <v>342</v>
      </c>
      <c r="J8" s="32">
        <v>345</v>
      </c>
      <c r="K8" s="32">
        <v>324</v>
      </c>
      <c r="L8" s="32">
        <v>336</v>
      </c>
      <c r="M8" s="32">
        <v>331</v>
      </c>
      <c r="N8" s="32">
        <v>364</v>
      </c>
      <c r="O8" s="32">
        <v>352</v>
      </c>
      <c r="P8" s="32">
        <v>339</v>
      </c>
      <c r="Q8" s="32">
        <v>373</v>
      </c>
      <c r="R8" s="32">
        <v>342</v>
      </c>
      <c r="S8" s="32">
        <v>348</v>
      </c>
      <c r="T8" s="32">
        <v>327</v>
      </c>
      <c r="U8" s="32">
        <v>328</v>
      </c>
      <c r="V8" s="32">
        <v>339</v>
      </c>
      <c r="W8" s="32">
        <v>371</v>
      </c>
      <c r="X8" s="32">
        <v>332</v>
      </c>
      <c r="Y8" s="32">
        <v>341</v>
      </c>
      <c r="Z8" s="32">
        <v>329</v>
      </c>
      <c r="AA8" s="32">
        <v>349</v>
      </c>
      <c r="AB8" s="32">
        <v>339</v>
      </c>
      <c r="AC8" s="32">
        <v>324</v>
      </c>
      <c r="AD8" s="32">
        <v>346</v>
      </c>
      <c r="AE8" s="32">
        <v>345</v>
      </c>
      <c r="AF8" s="32">
        <v>343</v>
      </c>
      <c r="AG8" s="139">
        <v>374</v>
      </c>
      <c r="AH8" s="139">
        <v>338</v>
      </c>
      <c r="AI8" s="139">
        <v>373</v>
      </c>
      <c r="AJ8" s="139">
        <v>314</v>
      </c>
      <c r="AK8" s="139">
        <v>348</v>
      </c>
      <c r="AL8" s="139">
        <v>351</v>
      </c>
      <c r="AM8" s="139">
        <v>346</v>
      </c>
      <c r="AN8" s="139">
        <v>367</v>
      </c>
      <c r="AO8" s="139">
        <v>393</v>
      </c>
      <c r="AP8" s="139">
        <v>364</v>
      </c>
      <c r="AQ8" s="139">
        <v>369</v>
      </c>
      <c r="AR8" s="139">
        <v>369</v>
      </c>
      <c r="AS8" s="139">
        <v>312</v>
      </c>
      <c r="AT8" s="139">
        <v>371</v>
      </c>
      <c r="AU8" s="139">
        <v>434</v>
      </c>
      <c r="AV8" s="139">
        <v>327</v>
      </c>
      <c r="AW8" s="139">
        <v>366</v>
      </c>
      <c r="AX8" s="139">
        <v>350</v>
      </c>
      <c r="AY8" s="139">
        <v>366</v>
      </c>
      <c r="AZ8" s="139">
        <v>310</v>
      </c>
      <c r="BA8" s="139">
        <v>355</v>
      </c>
      <c r="BB8" s="139">
        <v>329</v>
      </c>
      <c r="BC8" s="139">
        <v>387</v>
      </c>
      <c r="BD8" s="139">
        <v>377</v>
      </c>
      <c r="BE8" s="139">
        <v>403</v>
      </c>
      <c r="BF8" s="139">
        <v>385</v>
      </c>
      <c r="BG8" s="139">
        <v>353</v>
      </c>
      <c r="BH8" s="139">
        <v>328</v>
      </c>
      <c r="BI8" s="139">
        <v>358</v>
      </c>
      <c r="BJ8" s="139">
        <v>361</v>
      </c>
      <c r="BK8" s="140"/>
      <c r="BL8" s="42">
        <f>COUNTA(C8:BK8)</f>
        <v>60</v>
      </c>
      <c r="BM8" s="143">
        <f>SUM(C8:BK8)</f>
        <v>20936</v>
      </c>
      <c r="BN8" s="83">
        <f>BM8/BL8</f>
        <v>348.93333333333334</v>
      </c>
      <c r="BO8" s="28">
        <v>13</v>
      </c>
      <c r="BP8" s="28">
        <v>1</v>
      </c>
      <c r="BQ8" s="28">
        <f>BL8-BP8-BO8</f>
        <v>46</v>
      </c>
      <c r="BR8" s="29">
        <f>2*BO8+1*BP8</f>
        <v>27</v>
      </c>
    </row>
    <row r="9" spans="1:71" s="31" customFormat="1" ht="30" customHeight="1" thickBot="1">
      <c r="A9" s="35" t="s">
        <v>83</v>
      </c>
      <c r="B9" s="135" t="s">
        <v>84</v>
      </c>
      <c r="C9" s="136">
        <v>290</v>
      </c>
      <c r="D9" s="138">
        <v>303</v>
      </c>
      <c r="E9" s="138">
        <v>320</v>
      </c>
      <c r="F9" s="138">
        <v>342</v>
      </c>
      <c r="G9" s="138">
        <v>320</v>
      </c>
      <c r="H9" s="138">
        <v>345</v>
      </c>
      <c r="I9" s="138">
        <v>317</v>
      </c>
      <c r="J9" s="138">
        <v>339</v>
      </c>
      <c r="K9" s="138">
        <v>295</v>
      </c>
      <c r="L9" s="138">
        <v>351</v>
      </c>
      <c r="M9" s="138">
        <v>311</v>
      </c>
      <c r="N9" s="138">
        <v>274</v>
      </c>
      <c r="O9" s="138">
        <v>354</v>
      </c>
      <c r="P9" s="138">
        <v>308</v>
      </c>
      <c r="Q9" s="138">
        <v>301</v>
      </c>
      <c r="R9" s="138">
        <v>328</v>
      </c>
      <c r="S9" s="138">
        <v>315</v>
      </c>
      <c r="T9" s="138">
        <v>273</v>
      </c>
      <c r="U9" s="138">
        <v>312</v>
      </c>
      <c r="V9" s="138">
        <v>396</v>
      </c>
      <c r="W9" s="138">
        <v>360</v>
      </c>
      <c r="X9" s="138">
        <v>353</v>
      </c>
      <c r="Y9" s="138">
        <v>418</v>
      </c>
      <c r="Z9" s="138">
        <v>309</v>
      </c>
      <c r="AA9" s="138">
        <v>362</v>
      </c>
      <c r="AB9" s="138">
        <v>341</v>
      </c>
      <c r="AC9" s="138">
        <v>354</v>
      </c>
      <c r="AD9" s="138">
        <v>352</v>
      </c>
      <c r="AE9" s="138">
        <v>332</v>
      </c>
      <c r="AF9" s="138">
        <v>355</v>
      </c>
      <c r="AG9" s="138">
        <v>313</v>
      </c>
      <c r="AH9" s="138">
        <v>389</v>
      </c>
      <c r="AI9" s="138">
        <v>369</v>
      </c>
      <c r="AJ9" s="138">
        <v>354</v>
      </c>
      <c r="AK9" s="138">
        <v>370</v>
      </c>
      <c r="AL9" s="138">
        <v>329</v>
      </c>
      <c r="AM9" s="138">
        <v>357</v>
      </c>
      <c r="AN9" s="138">
        <v>370</v>
      </c>
      <c r="AO9" s="138">
        <v>344</v>
      </c>
      <c r="AP9" s="138">
        <v>384</v>
      </c>
      <c r="AQ9" s="138">
        <v>445</v>
      </c>
      <c r="AR9" s="138">
        <v>389</v>
      </c>
      <c r="AS9" s="138">
        <v>361</v>
      </c>
      <c r="AT9" s="138">
        <v>418</v>
      </c>
      <c r="AU9" s="138">
        <v>345</v>
      </c>
      <c r="AV9" s="138">
        <v>426</v>
      </c>
      <c r="AW9" s="138">
        <v>367</v>
      </c>
      <c r="AX9" s="138">
        <v>408</v>
      </c>
      <c r="AY9" s="138">
        <v>342</v>
      </c>
      <c r="AZ9" s="138">
        <v>396</v>
      </c>
      <c r="BA9" s="138">
        <v>377</v>
      </c>
      <c r="BB9" s="138">
        <v>421</v>
      </c>
      <c r="BC9" s="138">
        <v>386</v>
      </c>
      <c r="BD9" s="138">
        <v>319</v>
      </c>
      <c r="BE9" s="138">
        <v>371</v>
      </c>
      <c r="BF9" s="138">
        <v>325</v>
      </c>
      <c r="BG9" s="138">
        <v>337</v>
      </c>
      <c r="BH9" s="138">
        <v>406</v>
      </c>
      <c r="BI9" s="138">
        <v>394</v>
      </c>
      <c r="BJ9" s="138">
        <v>317</v>
      </c>
      <c r="BK9" s="138"/>
      <c r="BL9" s="141">
        <f>COUNTA(C9:BK9)</f>
        <v>60</v>
      </c>
      <c r="BM9" s="142">
        <f>SUM(C9:BK9)</f>
        <v>21059</v>
      </c>
      <c r="BN9" s="88">
        <f>BM9/BL9</f>
        <v>350.98333333333335</v>
      </c>
      <c r="BO9" s="87">
        <v>13</v>
      </c>
      <c r="BP9" s="87">
        <v>0</v>
      </c>
      <c r="BQ9" s="87">
        <f>BL9-BP9-BO9</f>
        <v>47</v>
      </c>
      <c r="BR9" s="29">
        <f>2*BO9+1*BP9</f>
        <v>26</v>
      </c>
    </row>
    <row r="10" spans="1:71" ht="37.5" customHeight="1">
      <c r="BL10" s="80">
        <f>SUM(BL3:BL9)</f>
        <v>420</v>
      </c>
      <c r="BM10" s="81"/>
      <c r="BN10" s="81"/>
      <c r="BO10" s="80">
        <f>SUM(BO3:BO9)</f>
        <v>209</v>
      </c>
      <c r="BP10" s="80">
        <f>SUM(BP3:BP9)</f>
        <v>2</v>
      </c>
      <c r="BQ10" s="80">
        <f>SUM(BQ3:BQ9)</f>
        <v>209</v>
      </c>
      <c r="BR10" s="80">
        <f>BO10+BP10+BQ10</f>
        <v>420</v>
      </c>
    </row>
    <row r="11" spans="1:71">
      <c r="BN11" s="72"/>
      <c r="BO11" s="72"/>
    </row>
  </sheetData>
  <sortState ref="B3:BR9">
    <sortCondition descending="1" ref="BR3:BR9"/>
  </sortState>
  <mergeCells count="10">
    <mergeCell ref="BO1:BO2"/>
    <mergeCell ref="BP1:BP2"/>
    <mergeCell ref="BQ1:BQ2"/>
    <mergeCell ref="BR1:BR2"/>
    <mergeCell ref="A1:A2"/>
    <mergeCell ref="B1:B2"/>
    <mergeCell ref="C1:BK1"/>
    <mergeCell ref="BL1:BL2"/>
    <mergeCell ref="BM1:BM2"/>
    <mergeCell ref="BN1:BN2"/>
  </mergeCells>
  <conditionalFormatting sqref="C3:BL9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K9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80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78"/>
  <sheetViews>
    <sheetView topLeftCell="A146" workbookViewId="0">
      <selection activeCell="M156" sqref="M156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0.5703125" customWidth="1"/>
    <col min="14" max="14" width="2.140625" customWidth="1"/>
  </cols>
  <sheetData>
    <row r="1" spans="2:11" ht="26.25" customHeight="1" thickBot="1"/>
    <row r="2" spans="2:11" ht="36" customHeight="1" thickBot="1">
      <c r="B2" s="123" t="s">
        <v>86</v>
      </c>
      <c r="C2" s="124"/>
      <c r="D2" s="124"/>
      <c r="E2" s="124"/>
      <c r="F2" s="124"/>
      <c r="G2" s="124"/>
      <c r="H2" s="124"/>
      <c r="I2" s="124"/>
      <c r="J2" s="124"/>
      <c r="K2" s="125"/>
    </row>
    <row r="3" spans="2:11" ht="15.75" thickBot="1">
      <c r="B3" s="120" t="s">
        <v>87</v>
      </c>
      <c r="C3" s="121"/>
      <c r="D3" s="121"/>
      <c r="E3" s="121"/>
      <c r="F3" s="121"/>
      <c r="G3" s="121"/>
      <c r="H3" s="121"/>
      <c r="I3" s="121"/>
      <c r="J3" s="121"/>
      <c r="K3" s="122"/>
    </row>
    <row r="4" spans="2:11" ht="16.5" thickTop="1" thickBot="1">
      <c r="B4" s="118" t="s">
        <v>0</v>
      </c>
      <c r="C4" s="119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" t="s">
        <v>6</v>
      </c>
      <c r="E5" s="7" t="s">
        <v>97</v>
      </c>
      <c r="F5" s="8" t="s">
        <v>73</v>
      </c>
      <c r="G5" s="9"/>
      <c r="H5" s="5" t="s">
        <v>7</v>
      </c>
      <c r="I5" s="10" t="s">
        <v>60</v>
      </c>
      <c r="J5" s="7" t="s">
        <v>98</v>
      </c>
      <c r="K5" s="11" t="s">
        <v>8</v>
      </c>
    </row>
    <row r="6" spans="2:11" ht="15.75" thickBot="1">
      <c r="B6" s="12">
        <v>0.78125</v>
      </c>
      <c r="C6" s="13" t="s">
        <v>9</v>
      </c>
      <c r="D6" s="14" t="s">
        <v>64</v>
      </c>
      <c r="E6" s="15" t="s">
        <v>99</v>
      </c>
      <c r="F6" s="90" t="s">
        <v>69</v>
      </c>
      <c r="G6" s="9"/>
      <c r="H6" s="13" t="s">
        <v>10</v>
      </c>
      <c r="I6" s="8" t="s">
        <v>73</v>
      </c>
      <c r="J6" s="15" t="s">
        <v>100</v>
      </c>
      <c r="K6" s="16" t="s">
        <v>11</v>
      </c>
    </row>
    <row r="7" spans="2:11" ht="15.75" thickBot="1">
      <c r="B7" s="4">
        <v>0.8125</v>
      </c>
      <c r="C7" s="5" t="s">
        <v>12</v>
      </c>
      <c r="D7" s="90" t="s">
        <v>69</v>
      </c>
      <c r="E7" s="7" t="s">
        <v>101</v>
      </c>
      <c r="F7" s="6" t="s">
        <v>6</v>
      </c>
      <c r="G7" s="9"/>
      <c r="H7" s="5" t="s">
        <v>13</v>
      </c>
      <c r="I7" s="75" t="s">
        <v>11</v>
      </c>
      <c r="J7" s="7" t="s">
        <v>102</v>
      </c>
      <c r="K7" s="77" t="s">
        <v>60</v>
      </c>
    </row>
    <row r="8" spans="2:11" ht="15.75" thickBot="1">
      <c r="B8" s="12">
        <v>0.83333333333333337</v>
      </c>
      <c r="C8" s="13" t="s">
        <v>14</v>
      </c>
      <c r="D8" s="73" t="s">
        <v>8</v>
      </c>
      <c r="E8" s="15" t="s">
        <v>103</v>
      </c>
      <c r="F8" s="92" t="s">
        <v>64</v>
      </c>
      <c r="G8" s="9"/>
      <c r="H8" s="13" t="s">
        <v>15</v>
      </c>
      <c r="I8" s="90" t="s">
        <v>69</v>
      </c>
      <c r="J8" s="15" t="s">
        <v>104</v>
      </c>
      <c r="K8" s="91" t="s">
        <v>73</v>
      </c>
    </row>
    <row r="9" spans="2:11" ht="15.75" thickBot="1">
      <c r="B9" s="4">
        <v>0.85416666666666663</v>
      </c>
      <c r="C9" s="5" t="s">
        <v>16</v>
      </c>
      <c r="D9" s="74" t="s">
        <v>6</v>
      </c>
      <c r="E9" s="7" t="s">
        <v>105</v>
      </c>
      <c r="F9" s="75" t="s">
        <v>11</v>
      </c>
      <c r="G9" s="9"/>
      <c r="H9" s="5" t="s">
        <v>17</v>
      </c>
      <c r="I9" s="77" t="s">
        <v>60</v>
      </c>
      <c r="J9" s="17" t="s">
        <v>106</v>
      </c>
      <c r="K9" s="76" t="s">
        <v>64</v>
      </c>
    </row>
    <row r="10" spans="2:11" ht="15.75" thickBot="1">
      <c r="B10" s="12">
        <v>0.875</v>
      </c>
      <c r="C10" s="13" t="s">
        <v>18</v>
      </c>
      <c r="D10" s="77" t="s">
        <v>60</v>
      </c>
      <c r="E10" s="15" t="s">
        <v>107</v>
      </c>
      <c r="F10" s="90" t="s">
        <v>69</v>
      </c>
      <c r="G10" s="9"/>
      <c r="H10" s="13" t="s">
        <v>19</v>
      </c>
      <c r="I10" s="91" t="s">
        <v>73</v>
      </c>
      <c r="J10" s="15" t="s">
        <v>108</v>
      </c>
      <c r="K10" s="73" t="s">
        <v>8</v>
      </c>
    </row>
    <row r="11" spans="2:11" ht="15.75" thickBot="1">
      <c r="B11" s="4">
        <v>0.89583333333333337</v>
      </c>
      <c r="C11" s="5" t="s">
        <v>20</v>
      </c>
      <c r="D11" s="91" t="s">
        <v>73</v>
      </c>
      <c r="E11" s="7" t="s">
        <v>109</v>
      </c>
      <c r="F11" s="77" t="s">
        <v>60</v>
      </c>
      <c r="G11" s="9"/>
      <c r="H11" s="5" t="s">
        <v>21</v>
      </c>
      <c r="I11" s="74" t="s">
        <v>6</v>
      </c>
      <c r="J11" s="17" t="s">
        <v>110</v>
      </c>
      <c r="K11" s="76" t="s">
        <v>64</v>
      </c>
    </row>
    <row r="12" spans="2:11" ht="15.75" thickBot="1">
      <c r="B12" s="12">
        <v>0.91666666666666663</v>
      </c>
      <c r="C12" s="13" t="s">
        <v>22</v>
      </c>
      <c r="D12" s="75" t="s">
        <v>11</v>
      </c>
      <c r="E12" s="15" t="s">
        <v>111</v>
      </c>
      <c r="F12" s="73" t="s">
        <v>8</v>
      </c>
      <c r="G12" s="9"/>
      <c r="H12" s="13" t="s">
        <v>88</v>
      </c>
      <c r="I12" s="76" t="s">
        <v>64</v>
      </c>
      <c r="J12" s="18" t="s">
        <v>112</v>
      </c>
      <c r="K12" s="91" t="s">
        <v>73</v>
      </c>
    </row>
    <row r="13" spans="2:11" ht="15.75" thickBot="1">
      <c r="B13" s="4">
        <v>0.9375</v>
      </c>
      <c r="C13" s="5" t="s">
        <v>89</v>
      </c>
      <c r="D13" s="77" t="s">
        <v>60</v>
      </c>
      <c r="E13" s="17" t="s">
        <v>113</v>
      </c>
      <c r="F13" s="74" t="s">
        <v>6</v>
      </c>
      <c r="G13" s="9"/>
      <c r="H13" s="5" t="s">
        <v>90</v>
      </c>
      <c r="I13" s="73" t="s">
        <v>8</v>
      </c>
      <c r="J13" s="17" t="s">
        <v>139</v>
      </c>
      <c r="K13" s="90" t="s">
        <v>69</v>
      </c>
    </row>
    <row r="14" spans="2:11" ht="15.75" thickBot="1">
      <c r="B14" s="12">
        <v>0.95833333333333337</v>
      </c>
      <c r="C14" s="13" t="s">
        <v>91</v>
      </c>
      <c r="D14" s="90" t="s">
        <v>69</v>
      </c>
      <c r="E14" s="15" t="s">
        <v>114</v>
      </c>
      <c r="F14" s="75" t="s">
        <v>11</v>
      </c>
      <c r="G14" s="9"/>
      <c r="H14" s="13" t="s">
        <v>92</v>
      </c>
      <c r="I14" s="73" t="s">
        <v>8</v>
      </c>
      <c r="J14" s="18" t="s">
        <v>115</v>
      </c>
      <c r="K14" s="74" t="s">
        <v>6</v>
      </c>
    </row>
    <row r="15" spans="2:11" ht="15.75" thickBot="1">
      <c r="B15" s="4">
        <v>0.97916666666666663</v>
      </c>
      <c r="C15" s="5" t="s">
        <v>93</v>
      </c>
      <c r="D15" s="75" t="s">
        <v>11</v>
      </c>
      <c r="E15" s="17" t="s">
        <v>116</v>
      </c>
      <c r="F15" s="76" t="s">
        <v>64</v>
      </c>
      <c r="G15" s="9"/>
      <c r="H15" s="5"/>
      <c r="I15" s="93"/>
      <c r="J15" s="17"/>
      <c r="K15" s="93"/>
    </row>
    <row r="16" spans="2:11" ht="15.75" thickBot="1"/>
    <row r="17" spans="2:11" ht="15.75" thickBot="1">
      <c r="B17" s="120" t="s">
        <v>94</v>
      </c>
      <c r="C17" s="121"/>
      <c r="D17" s="121"/>
      <c r="E17" s="121"/>
      <c r="F17" s="121"/>
      <c r="G17" s="121"/>
      <c r="H17" s="121"/>
      <c r="I17" s="121"/>
      <c r="J17" s="121"/>
      <c r="K17" s="122"/>
    </row>
    <row r="18" spans="2:11" ht="16.5" thickTop="1" thickBot="1">
      <c r="B18" s="118" t="s">
        <v>0</v>
      </c>
      <c r="C18" s="119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1" ht="16.5" thickTop="1" thickBot="1">
      <c r="B19" s="4">
        <v>0.75</v>
      </c>
      <c r="C19" s="5" t="s">
        <v>5</v>
      </c>
      <c r="D19" s="75" t="s">
        <v>11</v>
      </c>
      <c r="E19" s="17" t="s">
        <v>117</v>
      </c>
      <c r="F19" s="76" t="s">
        <v>64</v>
      </c>
      <c r="G19" s="9"/>
      <c r="H19" s="5" t="s">
        <v>7</v>
      </c>
      <c r="I19" s="6" t="s">
        <v>6</v>
      </c>
      <c r="J19" s="7" t="s">
        <v>118</v>
      </c>
      <c r="K19" s="8" t="s">
        <v>73</v>
      </c>
    </row>
    <row r="20" spans="2:11" ht="15.75" thickBot="1">
      <c r="B20" s="12">
        <v>0.78125</v>
      </c>
      <c r="C20" s="13" t="s">
        <v>9</v>
      </c>
      <c r="D20" s="10" t="s">
        <v>60</v>
      </c>
      <c r="E20" s="15" t="s">
        <v>119</v>
      </c>
      <c r="F20" s="11" t="s">
        <v>8</v>
      </c>
      <c r="G20" s="9"/>
      <c r="H20" s="13" t="s">
        <v>10</v>
      </c>
      <c r="I20" s="14" t="s">
        <v>64</v>
      </c>
      <c r="J20" s="15" t="s">
        <v>120</v>
      </c>
      <c r="K20" s="90" t="s">
        <v>69</v>
      </c>
    </row>
    <row r="21" spans="2:11" ht="15.75" thickBot="1">
      <c r="B21" s="4">
        <v>0.8125</v>
      </c>
      <c r="C21" s="5" t="s">
        <v>12</v>
      </c>
      <c r="D21" s="8" t="s">
        <v>73</v>
      </c>
      <c r="E21" s="17" t="s">
        <v>121</v>
      </c>
      <c r="F21" s="16" t="s">
        <v>11</v>
      </c>
      <c r="G21" s="9"/>
      <c r="H21" s="5" t="s">
        <v>13</v>
      </c>
      <c r="I21" s="90" t="s">
        <v>69</v>
      </c>
      <c r="J21" s="7" t="s">
        <v>122</v>
      </c>
      <c r="K21" s="6" t="s">
        <v>6</v>
      </c>
    </row>
    <row r="22" spans="2:11" ht="15.75" thickBot="1">
      <c r="B22" s="12">
        <v>0.83333333333333337</v>
      </c>
      <c r="C22" s="13" t="s">
        <v>14</v>
      </c>
      <c r="D22" s="75" t="s">
        <v>11</v>
      </c>
      <c r="E22" s="15" t="s">
        <v>123</v>
      </c>
      <c r="F22" s="77" t="s">
        <v>60</v>
      </c>
      <c r="G22" s="9"/>
      <c r="H22" s="13" t="s">
        <v>15</v>
      </c>
      <c r="I22" s="73" t="s">
        <v>8</v>
      </c>
      <c r="J22" s="15" t="s">
        <v>124</v>
      </c>
      <c r="K22" s="92" t="s">
        <v>64</v>
      </c>
    </row>
    <row r="23" spans="2:11" ht="15.75" thickBot="1">
      <c r="B23" s="4">
        <v>0.85416666666666663</v>
      </c>
      <c r="C23" s="5" t="s">
        <v>16</v>
      </c>
      <c r="D23" s="90" t="s">
        <v>69</v>
      </c>
      <c r="E23" s="7" t="s">
        <v>125</v>
      </c>
      <c r="F23" s="91" t="s">
        <v>73</v>
      </c>
      <c r="G23" s="9"/>
      <c r="H23" s="5" t="s">
        <v>17</v>
      </c>
      <c r="I23" s="74" t="s">
        <v>6</v>
      </c>
      <c r="J23" s="7" t="s">
        <v>126</v>
      </c>
      <c r="K23" s="75" t="s">
        <v>11</v>
      </c>
    </row>
    <row r="24" spans="2:11" ht="15.75" thickBot="1">
      <c r="B24" s="12">
        <v>0.875</v>
      </c>
      <c r="C24" s="13" t="s">
        <v>18</v>
      </c>
      <c r="D24" s="76" t="s">
        <v>64</v>
      </c>
      <c r="E24" s="15" t="s">
        <v>127</v>
      </c>
      <c r="F24" s="77" t="s">
        <v>60</v>
      </c>
      <c r="G24" s="9"/>
      <c r="H24" s="13" t="s">
        <v>19</v>
      </c>
      <c r="I24" s="75" t="s">
        <v>11</v>
      </c>
      <c r="J24" s="15" t="s">
        <v>128</v>
      </c>
      <c r="K24" s="73" t="s">
        <v>8</v>
      </c>
    </row>
    <row r="25" spans="2:11" ht="15.75" thickBot="1">
      <c r="B25" s="4">
        <v>0.89583333333333337</v>
      </c>
      <c r="C25" s="5" t="s">
        <v>20</v>
      </c>
      <c r="D25" s="91" t="s">
        <v>73</v>
      </c>
      <c r="E25" s="7" t="s">
        <v>129</v>
      </c>
      <c r="F25" s="73" t="s">
        <v>8</v>
      </c>
      <c r="G25" s="9"/>
      <c r="H25" s="5" t="s">
        <v>21</v>
      </c>
      <c r="I25" s="77" t="s">
        <v>60</v>
      </c>
      <c r="J25" s="17" t="s">
        <v>130</v>
      </c>
      <c r="K25" s="90" t="s">
        <v>69</v>
      </c>
    </row>
    <row r="26" spans="2:11" ht="15.75" thickBot="1">
      <c r="B26" s="12">
        <v>0.91666666666666663</v>
      </c>
      <c r="C26" s="13" t="s">
        <v>22</v>
      </c>
      <c r="D26" s="74" t="s">
        <v>6</v>
      </c>
      <c r="E26" s="15" t="s">
        <v>131</v>
      </c>
      <c r="F26" s="76" t="s">
        <v>64</v>
      </c>
      <c r="G26" s="9"/>
      <c r="H26" s="13" t="s">
        <v>88</v>
      </c>
      <c r="I26" s="91" t="s">
        <v>73</v>
      </c>
      <c r="J26" s="94" t="s">
        <v>132</v>
      </c>
      <c r="K26" s="77" t="s">
        <v>60</v>
      </c>
    </row>
    <row r="27" spans="2:11" ht="15.75" thickBot="1">
      <c r="B27" s="4">
        <v>0.9375</v>
      </c>
      <c r="C27" s="5" t="s">
        <v>89</v>
      </c>
      <c r="D27" s="77" t="s">
        <v>60</v>
      </c>
      <c r="E27" s="17" t="s">
        <v>133</v>
      </c>
      <c r="F27" s="74" t="s">
        <v>6</v>
      </c>
      <c r="G27" s="9"/>
      <c r="H27" s="5" t="s">
        <v>90</v>
      </c>
      <c r="I27" s="76" t="s">
        <v>64</v>
      </c>
      <c r="J27" s="17" t="s">
        <v>134</v>
      </c>
      <c r="K27" s="91" t="s">
        <v>73</v>
      </c>
    </row>
    <row r="28" spans="2:11" ht="15.75" thickBot="1">
      <c r="B28" s="12">
        <v>0.95833333333333337</v>
      </c>
      <c r="C28" s="13" t="s">
        <v>91</v>
      </c>
      <c r="D28" s="90" t="s">
        <v>69</v>
      </c>
      <c r="E28" s="15" t="s">
        <v>135</v>
      </c>
      <c r="F28" s="75" t="s">
        <v>11</v>
      </c>
      <c r="G28" s="9"/>
      <c r="H28" s="13" t="s">
        <v>92</v>
      </c>
      <c r="I28" s="73" t="s">
        <v>8</v>
      </c>
      <c r="J28" s="18" t="s">
        <v>136</v>
      </c>
      <c r="K28" s="74" t="s">
        <v>6</v>
      </c>
    </row>
    <row r="29" spans="2:11" ht="15.75" thickBot="1">
      <c r="B29" s="4">
        <v>0.97916666666666663</v>
      </c>
      <c r="C29" s="5" t="s">
        <v>93</v>
      </c>
      <c r="D29" s="73" t="s">
        <v>8</v>
      </c>
      <c r="E29" s="17" t="s">
        <v>137</v>
      </c>
      <c r="F29" s="90" t="s">
        <v>69</v>
      </c>
      <c r="G29" s="9"/>
      <c r="H29" s="5"/>
      <c r="I29" s="93"/>
      <c r="J29" s="17"/>
      <c r="K29" s="93"/>
    </row>
    <row r="30" spans="2:11" ht="75.75" customHeight="1" thickBot="1"/>
    <row r="31" spans="2:11" ht="15.75" thickBot="1">
      <c r="B31" s="120" t="s">
        <v>95</v>
      </c>
      <c r="C31" s="121"/>
      <c r="D31" s="121"/>
      <c r="E31" s="121"/>
      <c r="F31" s="121"/>
      <c r="G31" s="121"/>
      <c r="H31" s="121"/>
      <c r="I31" s="121"/>
      <c r="J31" s="121"/>
      <c r="K31" s="122"/>
    </row>
    <row r="32" spans="2:11" ht="16.5" thickTop="1" thickBot="1">
      <c r="B32" s="118" t="s">
        <v>0</v>
      </c>
      <c r="C32" s="119"/>
      <c r="D32" s="1" t="s">
        <v>1</v>
      </c>
      <c r="E32" s="1"/>
      <c r="F32" s="1" t="s">
        <v>2</v>
      </c>
      <c r="G32" s="2"/>
      <c r="H32" s="3"/>
      <c r="I32" s="1" t="s">
        <v>3</v>
      </c>
      <c r="J32" s="1"/>
      <c r="K32" s="1" t="s">
        <v>4</v>
      </c>
    </row>
    <row r="33" spans="2:11" ht="16.5" thickTop="1" thickBot="1">
      <c r="B33" s="4">
        <v>0.75</v>
      </c>
      <c r="C33" s="5" t="s">
        <v>5</v>
      </c>
      <c r="D33" s="90" t="s">
        <v>69</v>
      </c>
      <c r="E33" s="17" t="s">
        <v>140</v>
      </c>
      <c r="F33" s="73" t="s">
        <v>8</v>
      </c>
      <c r="G33" s="9"/>
      <c r="H33" s="5" t="s">
        <v>7</v>
      </c>
      <c r="I33" s="75" t="s">
        <v>11</v>
      </c>
      <c r="J33" s="17" t="s">
        <v>141</v>
      </c>
      <c r="K33" s="76" t="s">
        <v>64</v>
      </c>
    </row>
    <row r="34" spans="2:11" ht="15.75" thickBot="1">
      <c r="B34" s="12">
        <v>0.78125</v>
      </c>
      <c r="C34" s="13" t="s">
        <v>9</v>
      </c>
      <c r="D34" s="6" t="s">
        <v>6</v>
      </c>
      <c r="E34" s="15" t="s">
        <v>142</v>
      </c>
      <c r="F34" s="8" t="s">
        <v>73</v>
      </c>
      <c r="G34" s="9"/>
      <c r="H34" s="13" t="s">
        <v>10</v>
      </c>
      <c r="I34" s="10" t="s">
        <v>60</v>
      </c>
      <c r="J34" s="15" t="s">
        <v>143</v>
      </c>
      <c r="K34" s="11" t="s">
        <v>8</v>
      </c>
    </row>
    <row r="35" spans="2:11" ht="15.75" thickBot="1">
      <c r="B35" s="4">
        <v>0.8125</v>
      </c>
      <c r="C35" s="5" t="s">
        <v>12</v>
      </c>
      <c r="D35" s="14" t="s">
        <v>64</v>
      </c>
      <c r="E35" s="17" t="s">
        <v>144</v>
      </c>
      <c r="F35" s="90" t="s">
        <v>69</v>
      </c>
      <c r="G35" s="9"/>
      <c r="H35" s="5" t="s">
        <v>13</v>
      </c>
      <c r="I35" s="8" t="s">
        <v>73</v>
      </c>
      <c r="J35" s="17" t="s">
        <v>145</v>
      </c>
      <c r="K35" s="16" t="s">
        <v>11</v>
      </c>
    </row>
    <row r="36" spans="2:11" ht="15.75" thickBot="1">
      <c r="B36" s="12">
        <v>0.83333333333333337</v>
      </c>
      <c r="C36" s="13" t="s">
        <v>14</v>
      </c>
      <c r="D36" s="90" t="s">
        <v>69</v>
      </c>
      <c r="E36" s="15" t="s">
        <v>146</v>
      </c>
      <c r="F36" s="6" t="s">
        <v>6</v>
      </c>
      <c r="G36" s="9"/>
      <c r="H36" s="13" t="s">
        <v>15</v>
      </c>
      <c r="I36" s="75" t="s">
        <v>11</v>
      </c>
      <c r="J36" s="15" t="s">
        <v>147</v>
      </c>
      <c r="K36" s="77" t="s">
        <v>60</v>
      </c>
    </row>
    <row r="37" spans="2:11" ht="15.75" thickBot="1">
      <c r="B37" s="4">
        <v>0.85416666666666663</v>
      </c>
      <c r="C37" s="5" t="s">
        <v>16</v>
      </c>
      <c r="D37" s="73" t="s">
        <v>8</v>
      </c>
      <c r="E37" s="17" t="s">
        <v>148</v>
      </c>
      <c r="F37" s="92" t="s">
        <v>64</v>
      </c>
      <c r="G37" s="9"/>
      <c r="H37" s="5" t="s">
        <v>17</v>
      </c>
      <c r="I37" s="91" t="s">
        <v>73</v>
      </c>
      <c r="J37" s="7" t="s">
        <v>149</v>
      </c>
      <c r="K37" s="90" t="s">
        <v>69</v>
      </c>
    </row>
    <row r="38" spans="2:11" ht="15.75" thickBot="1">
      <c r="B38" s="12">
        <v>0.875</v>
      </c>
      <c r="C38" s="13" t="s">
        <v>18</v>
      </c>
      <c r="D38" s="74" t="s">
        <v>6</v>
      </c>
      <c r="E38" s="15" t="s">
        <v>150</v>
      </c>
      <c r="F38" s="75" t="s">
        <v>11</v>
      </c>
      <c r="G38" s="9"/>
      <c r="H38" s="13" t="s">
        <v>19</v>
      </c>
      <c r="I38" s="76" t="s">
        <v>64</v>
      </c>
      <c r="J38" s="15" t="s">
        <v>151</v>
      </c>
      <c r="K38" s="77" t="s">
        <v>60</v>
      </c>
    </row>
    <row r="39" spans="2:11" ht="15.75" thickBot="1">
      <c r="B39" s="4">
        <v>0.89583333333333337</v>
      </c>
      <c r="C39" s="5" t="s">
        <v>20</v>
      </c>
      <c r="D39" s="75" t="s">
        <v>11</v>
      </c>
      <c r="E39" s="17" t="s">
        <v>152</v>
      </c>
      <c r="F39" s="73" t="s">
        <v>8</v>
      </c>
      <c r="G39" s="9"/>
      <c r="H39" s="5" t="s">
        <v>21</v>
      </c>
      <c r="I39" s="74" t="s">
        <v>6</v>
      </c>
      <c r="J39" s="17" t="s">
        <v>153</v>
      </c>
      <c r="K39" s="76" t="s">
        <v>64</v>
      </c>
    </row>
    <row r="40" spans="2:11" ht="15.75" thickBot="1">
      <c r="B40" s="12">
        <v>0.91666666666666663</v>
      </c>
      <c r="C40" s="13" t="s">
        <v>22</v>
      </c>
      <c r="D40" s="77" t="s">
        <v>60</v>
      </c>
      <c r="E40" s="15" t="s">
        <v>154</v>
      </c>
      <c r="F40" s="90" t="s">
        <v>69</v>
      </c>
      <c r="G40" s="9"/>
      <c r="H40" s="13" t="s">
        <v>88</v>
      </c>
      <c r="I40" s="73" t="s">
        <v>8</v>
      </c>
      <c r="J40" s="15" t="s">
        <v>155</v>
      </c>
      <c r="K40" s="91" t="s">
        <v>73</v>
      </c>
    </row>
    <row r="41" spans="2:11" ht="15.75" thickBot="1">
      <c r="B41" s="4">
        <v>0.9375</v>
      </c>
      <c r="C41" s="5" t="s">
        <v>89</v>
      </c>
      <c r="D41" s="76" t="s">
        <v>64</v>
      </c>
      <c r="E41" s="17" t="s">
        <v>156</v>
      </c>
      <c r="F41" s="91" t="s">
        <v>73</v>
      </c>
      <c r="G41" s="9"/>
      <c r="H41" s="5" t="s">
        <v>90</v>
      </c>
      <c r="I41" s="77" t="s">
        <v>60</v>
      </c>
      <c r="J41" s="17" t="s">
        <v>157</v>
      </c>
      <c r="K41" s="74" t="s">
        <v>6</v>
      </c>
    </row>
    <row r="42" spans="2:11" ht="15.75" thickBot="1">
      <c r="B42" s="12">
        <v>0.95833333333333337</v>
      </c>
      <c r="C42" s="13" t="s">
        <v>91</v>
      </c>
      <c r="D42" s="91" t="s">
        <v>73</v>
      </c>
      <c r="E42" s="15" t="s">
        <v>158</v>
      </c>
      <c r="F42" s="77" t="s">
        <v>60</v>
      </c>
      <c r="G42" s="9"/>
      <c r="H42" s="13" t="s">
        <v>92</v>
      </c>
      <c r="I42" s="90" t="s">
        <v>69</v>
      </c>
      <c r="J42" s="15" t="s">
        <v>159</v>
      </c>
      <c r="K42" s="75" t="s">
        <v>11</v>
      </c>
    </row>
    <row r="43" spans="2:11" ht="15.75" thickBot="1">
      <c r="B43" s="4">
        <v>0.97916666666666663</v>
      </c>
      <c r="C43" s="5" t="s">
        <v>93</v>
      </c>
      <c r="D43" s="73" t="s">
        <v>8</v>
      </c>
      <c r="E43" s="98" t="s">
        <v>160</v>
      </c>
      <c r="F43" s="74" t="s">
        <v>6</v>
      </c>
      <c r="G43" s="9"/>
      <c r="H43" s="5"/>
      <c r="I43" s="93"/>
      <c r="J43" s="17"/>
      <c r="K43" s="93"/>
    </row>
    <row r="44" spans="2:11" ht="15.75" thickBot="1"/>
    <row r="45" spans="2:11" ht="15.75" thickBot="1">
      <c r="B45" s="120" t="s">
        <v>96</v>
      </c>
      <c r="C45" s="121"/>
      <c r="D45" s="121"/>
      <c r="E45" s="121"/>
      <c r="F45" s="121"/>
      <c r="G45" s="121"/>
      <c r="H45" s="121"/>
      <c r="I45" s="121"/>
      <c r="J45" s="121"/>
      <c r="K45" s="122"/>
    </row>
    <row r="46" spans="2:11" ht="16.5" thickTop="1" thickBot="1">
      <c r="B46" s="118" t="s">
        <v>0</v>
      </c>
      <c r="C46" s="119"/>
      <c r="D46" s="1" t="s">
        <v>1</v>
      </c>
      <c r="E46" s="1"/>
      <c r="F46" s="1" t="s">
        <v>2</v>
      </c>
      <c r="G46" s="2"/>
      <c r="H46" s="3"/>
      <c r="I46" s="1" t="s">
        <v>3</v>
      </c>
      <c r="J46" s="1"/>
      <c r="K46" s="1" t="s">
        <v>4</v>
      </c>
    </row>
    <row r="47" spans="2:11" ht="16.5" thickTop="1" thickBot="1">
      <c r="B47" s="4">
        <v>0.75</v>
      </c>
      <c r="C47" s="5" t="s">
        <v>5</v>
      </c>
      <c r="D47" s="73" t="s">
        <v>8</v>
      </c>
      <c r="E47" s="98" t="s">
        <v>163</v>
      </c>
      <c r="F47" s="74" t="s">
        <v>6</v>
      </c>
      <c r="G47" s="9"/>
      <c r="H47" s="5" t="s">
        <v>7</v>
      </c>
      <c r="I47" s="91" t="s">
        <v>73</v>
      </c>
      <c r="J47" s="17" t="s">
        <v>164</v>
      </c>
      <c r="K47" s="77" t="s">
        <v>60</v>
      </c>
    </row>
    <row r="48" spans="2:11" ht="15.75" thickBot="1">
      <c r="B48" s="12">
        <v>0.78125</v>
      </c>
      <c r="C48" s="13" t="s">
        <v>9</v>
      </c>
      <c r="D48" s="75" t="s">
        <v>11</v>
      </c>
      <c r="E48" s="15" t="s">
        <v>165</v>
      </c>
      <c r="F48" s="76" t="s">
        <v>64</v>
      </c>
      <c r="G48" s="9"/>
      <c r="H48" s="13" t="s">
        <v>10</v>
      </c>
      <c r="I48" s="6" t="s">
        <v>6</v>
      </c>
      <c r="J48" s="15" t="s">
        <v>166</v>
      </c>
      <c r="K48" s="8" t="s">
        <v>73</v>
      </c>
    </row>
    <row r="49" spans="2:11" ht="15.75" thickBot="1">
      <c r="B49" s="4">
        <v>0.8125</v>
      </c>
      <c r="C49" s="5" t="s">
        <v>12</v>
      </c>
      <c r="D49" s="10" t="s">
        <v>60</v>
      </c>
      <c r="E49" s="17" t="s">
        <v>167</v>
      </c>
      <c r="F49" s="11" t="s">
        <v>8</v>
      </c>
      <c r="G49" s="9"/>
      <c r="H49" s="5" t="s">
        <v>13</v>
      </c>
      <c r="I49" s="14" t="s">
        <v>64</v>
      </c>
      <c r="J49" s="17" t="s">
        <v>168</v>
      </c>
      <c r="K49" s="90" t="s">
        <v>69</v>
      </c>
    </row>
    <row r="50" spans="2:11" ht="15.75" thickBot="1">
      <c r="B50" s="12">
        <v>0.83333333333333337</v>
      </c>
      <c r="C50" s="13" t="s">
        <v>14</v>
      </c>
      <c r="D50" s="8" t="s">
        <v>73</v>
      </c>
      <c r="E50" s="15" t="s">
        <v>169</v>
      </c>
      <c r="F50" s="16" t="s">
        <v>11</v>
      </c>
      <c r="G50" s="9"/>
      <c r="H50" s="13" t="s">
        <v>15</v>
      </c>
      <c r="I50" s="90" t="s">
        <v>69</v>
      </c>
      <c r="J50" s="15" t="s">
        <v>170</v>
      </c>
      <c r="K50" s="6" t="s">
        <v>6</v>
      </c>
    </row>
    <row r="51" spans="2:11" ht="15.75" thickBot="1">
      <c r="B51" s="4">
        <v>0.85416666666666663</v>
      </c>
      <c r="C51" s="5" t="s">
        <v>16</v>
      </c>
      <c r="D51" s="75" t="s">
        <v>11</v>
      </c>
      <c r="E51" s="17" t="s">
        <v>171</v>
      </c>
      <c r="F51" s="77" t="s">
        <v>60</v>
      </c>
      <c r="G51" s="9"/>
      <c r="H51" s="5" t="s">
        <v>17</v>
      </c>
      <c r="I51" s="73" t="s">
        <v>8</v>
      </c>
      <c r="J51" s="17" t="s">
        <v>172</v>
      </c>
      <c r="K51" s="92" t="s">
        <v>64</v>
      </c>
    </row>
    <row r="52" spans="2:11" ht="15.75" thickBot="1">
      <c r="B52" s="12">
        <v>0.875</v>
      </c>
      <c r="C52" s="13" t="s">
        <v>18</v>
      </c>
      <c r="D52" s="73" t="s">
        <v>8</v>
      </c>
      <c r="E52" s="15" t="s">
        <v>173</v>
      </c>
      <c r="F52" s="91" t="s">
        <v>73</v>
      </c>
      <c r="G52" s="9"/>
      <c r="H52" s="13" t="s">
        <v>19</v>
      </c>
      <c r="I52" s="74" t="s">
        <v>6</v>
      </c>
      <c r="J52" s="15" t="s">
        <v>174</v>
      </c>
      <c r="K52" s="75" t="s">
        <v>11</v>
      </c>
    </row>
    <row r="53" spans="2:11" ht="15.75" thickBot="1">
      <c r="B53" s="4">
        <v>0.89583333333333337</v>
      </c>
      <c r="C53" s="5" t="s">
        <v>20</v>
      </c>
      <c r="D53" s="76" t="s">
        <v>64</v>
      </c>
      <c r="E53" s="17" t="s">
        <v>175</v>
      </c>
      <c r="F53" s="77" t="s">
        <v>60</v>
      </c>
      <c r="G53" s="9"/>
      <c r="H53" s="5" t="s">
        <v>21</v>
      </c>
      <c r="I53" s="75" t="s">
        <v>11</v>
      </c>
      <c r="J53" s="17" t="s">
        <v>176</v>
      </c>
      <c r="K53" s="73" t="s">
        <v>8</v>
      </c>
    </row>
    <row r="54" spans="2:11" ht="15.75" thickBot="1">
      <c r="B54" s="12">
        <v>0.91666666666666663</v>
      </c>
      <c r="C54" s="13" t="s">
        <v>22</v>
      </c>
      <c r="D54" s="74" t="s">
        <v>6</v>
      </c>
      <c r="E54" s="15" t="s">
        <v>177</v>
      </c>
      <c r="F54" s="76" t="s">
        <v>64</v>
      </c>
      <c r="G54" s="9"/>
      <c r="H54" s="13" t="s">
        <v>88</v>
      </c>
      <c r="I54" s="77" t="s">
        <v>60</v>
      </c>
      <c r="J54" s="15" t="s">
        <v>178</v>
      </c>
      <c r="K54" s="90" t="s">
        <v>69</v>
      </c>
    </row>
    <row r="55" spans="2:11" ht="15.75" thickBot="1">
      <c r="B55" s="4">
        <v>0.9375</v>
      </c>
      <c r="C55" s="5" t="s">
        <v>89</v>
      </c>
      <c r="D55" s="90" t="s">
        <v>69</v>
      </c>
      <c r="E55" s="17" t="s">
        <v>179</v>
      </c>
      <c r="F55" s="75" t="s">
        <v>11</v>
      </c>
      <c r="G55" s="9"/>
      <c r="H55" s="5" t="s">
        <v>90</v>
      </c>
      <c r="I55" s="76" t="s">
        <v>64</v>
      </c>
      <c r="J55" s="17" t="s">
        <v>180</v>
      </c>
      <c r="K55" s="91" t="s">
        <v>73</v>
      </c>
    </row>
    <row r="56" spans="2:11" ht="15.75" thickBot="1">
      <c r="B56" s="12">
        <v>0.95833333333333337</v>
      </c>
      <c r="C56" s="13" t="s">
        <v>91</v>
      </c>
      <c r="D56" s="77" t="s">
        <v>60</v>
      </c>
      <c r="E56" s="15" t="s">
        <v>181</v>
      </c>
      <c r="F56" s="74" t="s">
        <v>6</v>
      </c>
      <c r="G56" s="9"/>
      <c r="H56" s="13" t="s">
        <v>92</v>
      </c>
      <c r="I56" s="90" t="s">
        <v>69</v>
      </c>
      <c r="J56" s="15" t="s">
        <v>182</v>
      </c>
      <c r="K56" s="73" t="s">
        <v>8</v>
      </c>
    </row>
    <row r="57" spans="2:11" ht="15.75" thickBot="1">
      <c r="B57" s="4">
        <v>0.97916666666666663</v>
      </c>
      <c r="C57" s="5" t="s">
        <v>93</v>
      </c>
      <c r="D57" s="91" t="s">
        <v>73</v>
      </c>
      <c r="E57" s="7" t="s">
        <v>162</v>
      </c>
      <c r="F57" s="90" t="s">
        <v>69</v>
      </c>
      <c r="G57" s="9"/>
      <c r="H57" s="5"/>
      <c r="I57" s="93"/>
      <c r="J57" s="17"/>
      <c r="K57" s="93"/>
    </row>
    <row r="58" spans="2:11" ht="141" customHeight="1" thickBot="1"/>
    <row r="59" spans="2:11" ht="15.75" thickBot="1">
      <c r="B59" s="120" t="s">
        <v>183</v>
      </c>
      <c r="C59" s="121"/>
      <c r="D59" s="121"/>
      <c r="E59" s="121"/>
      <c r="F59" s="121"/>
      <c r="G59" s="121"/>
      <c r="H59" s="121"/>
      <c r="I59" s="121"/>
      <c r="J59" s="121"/>
      <c r="K59" s="122"/>
    </row>
    <row r="60" spans="2:11" ht="16.5" thickTop="1" thickBot="1">
      <c r="B60" s="118" t="s">
        <v>0</v>
      </c>
      <c r="C60" s="119"/>
      <c r="D60" s="1" t="s">
        <v>1</v>
      </c>
      <c r="E60" s="1"/>
      <c r="F60" s="1" t="s">
        <v>2</v>
      </c>
      <c r="G60" s="2"/>
      <c r="H60" s="3"/>
      <c r="I60" s="1" t="s">
        <v>3</v>
      </c>
      <c r="J60" s="1"/>
      <c r="K60" s="1" t="s">
        <v>4</v>
      </c>
    </row>
    <row r="61" spans="2:11" ht="16.5" thickTop="1" thickBot="1">
      <c r="B61" s="4">
        <v>0.75</v>
      </c>
      <c r="C61" s="5" t="s">
        <v>5</v>
      </c>
      <c r="D61" s="73" t="s">
        <v>8</v>
      </c>
      <c r="E61" s="98" t="s">
        <v>185</v>
      </c>
      <c r="F61" s="74" t="s">
        <v>6</v>
      </c>
      <c r="G61" s="9"/>
      <c r="H61" s="5" t="s">
        <v>7</v>
      </c>
      <c r="I61" s="91" t="s">
        <v>73</v>
      </c>
      <c r="J61" s="17" t="s">
        <v>186</v>
      </c>
      <c r="K61" s="90" t="s">
        <v>69</v>
      </c>
    </row>
    <row r="62" spans="2:11" ht="15.75" thickBot="1">
      <c r="B62" s="12">
        <v>0.78125</v>
      </c>
      <c r="C62" s="13" t="s">
        <v>9</v>
      </c>
      <c r="D62" s="6" t="s">
        <v>6</v>
      </c>
      <c r="E62" s="15" t="s">
        <v>187</v>
      </c>
      <c r="F62" s="8" t="s">
        <v>73</v>
      </c>
      <c r="G62" s="9"/>
      <c r="H62" s="13" t="s">
        <v>10</v>
      </c>
      <c r="I62" s="90" t="s">
        <v>69</v>
      </c>
      <c r="J62" s="15" t="s">
        <v>188</v>
      </c>
      <c r="K62" s="75" t="s">
        <v>11</v>
      </c>
    </row>
    <row r="63" spans="2:11" ht="15.75" thickBot="1">
      <c r="B63" s="4">
        <v>0.8125</v>
      </c>
      <c r="C63" s="5" t="s">
        <v>12</v>
      </c>
      <c r="D63" s="73" t="s">
        <v>8</v>
      </c>
      <c r="E63" s="17" t="s">
        <v>189</v>
      </c>
      <c r="F63" s="92" t="s">
        <v>64</v>
      </c>
      <c r="G63" s="9"/>
      <c r="H63" s="5" t="s">
        <v>13</v>
      </c>
      <c r="I63" s="75" t="s">
        <v>11</v>
      </c>
      <c r="J63" s="17" t="s">
        <v>190</v>
      </c>
      <c r="K63" s="77" t="s">
        <v>60</v>
      </c>
    </row>
    <row r="64" spans="2:11" ht="15.75" thickBot="1">
      <c r="B64" s="12">
        <v>0.83333333333333337</v>
      </c>
      <c r="C64" s="13" t="s">
        <v>14</v>
      </c>
      <c r="D64" s="14" t="s">
        <v>64</v>
      </c>
      <c r="E64" s="15" t="s">
        <v>191</v>
      </c>
      <c r="F64" s="90" t="s">
        <v>69</v>
      </c>
      <c r="G64" s="9"/>
      <c r="H64" s="13" t="s">
        <v>15</v>
      </c>
      <c r="I64" s="8" t="s">
        <v>73</v>
      </c>
      <c r="J64" s="15" t="s">
        <v>192</v>
      </c>
      <c r="K64" s="16" t="s">
        <v>11</v>
      </c>
    </row>
    <row r="65" spans="2:11" ht="15.75" thickBot="1">
      <c r="B65" s="4">
        <v>0.85416666666666663</v>
      </c>
      <c r="C65" s="5" t="s">
        <v>16</v>
      </c>
      <c r="D65" s="90" t="s">
        <v>69</v>
      </c>
      <c r="E65" s="17" t="s">
        <v>193</v>
      </c>
      <c r="F65" s="6" t="s">
        <v>6</v>
      </c>
      <c r="G65" s="9"/>
      <c r="H65" s="5" t="s">
        <v>17</v>
      </c>
      <c r="I65" s="10" t="s">
        <v>60</v>
      </c>
      <c r="J65" s="17" t="s">
        <v>194</v>
      </c>
      <c r="K65" s="11" t="s">
        <v>8</v>
      </c>
    </row>
    <row r="66" spans="2:11" ht="15.75" customHeight="1" thickBot="1">
      <c r="B66" s="12">
        <v>0.875</v>
      </c>
      <c r="C66" s="13" t="s">
        <v>18</v>
      </c>
      <c r="D66" s="91" t="s">
        <v>73</v>
      </c>
      <c r="E66" s="15" t="s">
        <v>195</v>
      </c>
      <c r="F66" s="77" t="s">
        <v>60</v>
      </c>
      <c r="G66" s="9"/>
      <c r="H66" s="13" t="s">
        <v>19</v>
      </c>
      <c r="I66" s="75" t="s">
        <v>11</v>
      </c>
      <c r="J66" s="15" t="s">
        <v>196</v>
      </c>
      <c r="K66" s="76" t="s">
        <v>64</v>
      </c>
    </row>
    <row r="67" spans="2:11" ht="15.75" thickBot="1">
      <c r="B67" s="4">
        <v>0.89583333333333337</v>
      </c>
      <c r="C67" s="5" t="s">
        <v>20</v>
      </c>
      <c r="D67" s="74" t="s">
        <v>6</v>
      </c>
      <c r="E67" s="17" t="s">
        <v>197</v>
      </c>
      <c r="F67" s="75" t="s">
        <v>11</v>
      </c>
      <c r="G67" s="9"/>
      <c r="H67" s="5" t="s">
        <v>21</v>
      </c>
      <c r="I67" s="76" t="s">
        <v>64</v>
      </c>
      <c r="J67" s="17" t="s">
        <v>198</v>
      </c>
      <c r="K67" s="77" t="s">
        <v>60</v>
      </c>
    </row>
    <row r="68" spans="2:11" ht="15.75" thickBot="1">
      <c r="B68" s="12">
        <v>0.91666666666666663</v>
      </c>
      <c r="C68" s="13" t="s">
        <v>22</v>
      </c>
      <c r="D68" s="77" t="s">
        <v>60</v>
      </c>
      <c r="E68" s="15" t="s">
        <v>199</v>
      </c>
      <c r="F68" s="90" t="s">
        <v>69</v>
      </c>
      <c r="G68" s="9"/>
      <c r="H68" s="13" t="s">
        <v>88</v>
      </c>
      <c r="I68" s="73" t="s">
        <v>8</v>
      </c>
      <c r="J68" s="15" t="s">
        <v>200</v>
      </c>
      <c r="K68" s="91" t="s">
        <v>73</v>
      </c>
    </row>
    <row r="69" spans="2:11" ht="15.75" thickBot="1">
      <c r="B69" s="4">
        <v>0.9375</v>
      </c>
      <c r="C69" s="5" t="s">
        <v>89</v>
      </c>
      <c r="D69" s="75" t="s">
        <v>11</v>
      </c>
      <c r="E69" s="17" t="s">
        <v>201</v>
      </c>
      <c r="F69" s="73" t="s">
        <v>8</v>
      </c>
      <c r="G69" s="9"/>
      <c r="H69" s="5" t="s">
        <v>90</v>
      </c>
      <c r="I69" s="74" t="s">
        <v>6</v>
      </c>
      <c r="J69" s="17" t="s">
        <v>202</v>
      </c>
      <c r="K69" s="76" t="s">
        <v>64</v>
      </c>
    </row>
    <row r="70" spans="2:11" ht="15.75" thickBot="1">
      <c r="B70" s="12">
        <v>0.95833333333333337</v>
      </c>
      <c r="C70" s="13" t="s">
        <v>91</v>
      </c>
      <c r="D70" s="76" t="s">
        <v>64</v>
      </c>
      <c r="E70" s="15" t="s">
        <v>203</v>
      </c>
      <c r="F70" s="91" t="s">
        <v>73</v>
      </c>
      <c r="G70" s="9"/>
      <c r="H70" s="13" t="s">
        <v>92</v>
      </c>
      <c r="I70" s="77" t="s">
        <v>60</v>
      </c>
      <c r="J70" s="15" t="s">
        <v>204</v>
      </c>
      <c r="K70" s="74" t="s">
        <v>6</v>
      </c>
    </row>
    <row r="71" spans="2:11" ht="15.75" thickBot="1">
      <c r="B71" s="4">
        <v>0.97916666666666663</v>
      </c>
      <c r="C71" s="5" t="s">
        <v>93</v>
      </c>
      <c r="D71" s="90" t="s">
        <v>69</v>
      </c>
      <c r="E71" s="17" t="s">
        <v>205</v>
      </c>
      <c r="F71" s="73" t="s">
        <v>8</v>
      </c>
      <c r="G71" s="9"/>
      <c r="H71" s="5"/>
      <c r="I71" s="93"/>
      <c r="J71" s="17"/>
      <c r="K71" s="93"/>
    </row>
    <row r="74" spans="2:11" ht="15.75" thickBot="1"/>
    <row r="75" spans="2:11" ht="15.75" thickBot="1">
      <c r="B75" s="120" t="s">
        <v>184</v>
      </c>
      <c r="C75" s="121"/>
      <c r="D75" s="121"/>
      <c r="E75" s="121"/>
      <c r="F75" s="121"/>
      <c r="G75" s="121"/>
      <c r="H75" s="121"/>
      <c r="I75" s="121"/>
      <c r="J75" s="121"/>
      <c r="K75" s="122"/>
    </row>
    <row r="76" spans="2:11" ht="16.5" thickTop="1" thickBot="1">
      <c r="B76" s="118" t="s">
        <v>0</v>
      </c>
      <c r="C76" s="119"/>
      <c r="D76" s="1" t="s">
        <v>1</v>
      </c>
      <c r="E76" s="1"/>
      <c r="F76" s="1" t="s">
        <v>2</v>
      </c>
      <c r="G76" s="2"/>
      <c r="H76" s="3"/>
      <c r="I76" s="1" t="s">
        <v>3</v>
      </c>
      <c r="J76" s="1"/>
      <c r="K76" s="1" t="s">
        <v>4</v>
      </c>
    </row>
    <row r="77" spans="2:11" ht="16.5" thickTop="1" thickBot="1">
      <c r="B77" s="4">
        <v>0.66666666666666663</v>
      </c>
      <c r="C77" s="5" t="s">
        <v>5</v>
      </c>
      <c r="D77" s="91" t="s">
        <v>73</v>
      </c>
      <c r="E77" s="17" t="s">
        <v>207</v>
      </c>
      <c r="F77" s="90" t="s">
        <v>69</v>
      </c>
      <c r="G77" s="9"/>
      <c r="H77" s="5" t="s">
        <v>7</v>
      </c>
      <c r="I77" s="73" t="s">
        <v>8</v>
      </c>
      <c r="J77" s="98" t="s">
        <v>208</v>
      </c>
      <c r="K77" s="74" t="s">
        <v>6</v>
      </c>
    </row>
    <row r="78" spans="2:11" ht="15.75" thickBot="1">
      <c r="B78" s="12">
        <v>0.69791666666666663</v>
      </c>
      <c r="C78" s="13" t="s">
        <v>9</v>
      </c>
      <c r="D78" s="90" t="s">
        <v>69</v>
      </c>
      <c r="E78" s="15" t="s">
        <v>209</v>
      </c>
      <c r="F78" s="73" t="s">
        <v>8</v>
      </c>
      <c r="G78" s="9"/>
      <c r="H78" s="13" t="s">
        <v>10</v>
      </c>
      <c r="I78" s="6" t="s">
        <v>6</v>
      </c>
      <c r="J78" s="15" t="s">
        <v>210</v>
      </c>
      <c r="K78" s="8" t="s">
        <v>73</v>
      </c>
    </row>
    <row r="79" spans="2:11" ht="15.75" thickBot="1">
      <c r="B79" s="4">
        <v>0.72916666666666663</v>
      </c>
      <c r="C79" s="5" t="s">
        <v>12</v>
      </c>
      <c r="D79" s="73" t="s">
        <v>8</v>
      </c>
      <c r="E79" s="17" t="s">
        <v>211</v>
      </c>
      <c r="F79" s="92" t="s">
        <v>64</v>
      </c>
      <c r="G79" s="9"/>
      <c r="H79" s="5" t="s">
        <v>13</v>
      </c>
      <c r="I79" s="90" t="s">
        <v>69</v>
      </c>
      <c r="J79" s="17" t="s">
        <v>212</v>
      </c>
      <c r="K79" s="75" t="s">
        <v>11</v>
      </c>
    </row>
    <row r="80" spans="2:11" ht="15.75" thickBot="1">
      <c r="B80" s="12">
        <v>0.75</v>
      </c>
      <c r="C80" s="13" t="s">
        <v>14</v>
      </c>
      <c r="D80" s="75" t="s">
        <v>11</v>
      </c>
      <c r="E80" s="15" t="s">
        <v>213</v>
      </c>
      <c r="F80" s="77" t="s">
        <v>60</v>
      </c>
      <c r="G80" s="9"/>
      <c r="H80" s="13" t="s">
        <v>15</v>
      </c>
      <c r="I80" s="14" t="s">
        <v>64</v>
      </c>
      <c r="J80" s="15" t="s">
        <v>214</v>
      </c>
      <c r="K80" s="90" t="s">
        <v>69</v>
      </c>
    </row>
    <row r="81" spans="2:11" ht="15.75" thickBot="1">
      <c r="B81" s="4">
        <v>0.77083333333333337</v>
      </c>
      <c r="C81" s="5" t="s">
        <v>16</v>
      </c>
      <c r="D81" s="8" t="s">
        <v>73</v>
      </c>
      <c r="E81" s="17" t="s">
        <v>217</v>
      </c>
      <c r="F81" s="16" t="s">
        <v>11</v>
      </c>
      <c r="G81" s="9"/>
      <c r="H81" s="5" t="s">
        <v>17</v>
      </c>
      <c r="I81" s="90" t="s">
        <v>69</v>
      </c>
      <c r="J81" s="17" t="s">
        <v>215</v>
      </c>
      <c r="K81" s="6" t="s">
        <v>6</v>
      </c>
    </row>
    <row r="82" spans="2:11" ht="15.75" thickBot="1">
      <c r="B82" s="12">
        <v>0.79166666666666663</v>
      </c>
      <c r="C82" s="13" t="s">
        <v>18</v>
      </c>
      <c r="D82" s="74" t="s">
        <v>6</v>
      </c>
      <c r="E82" s="15" t="s">
        <v>216</v>
      </c>
      <c r="F82" s="76" t="s">
        <v>64</v>
      </c>
      <c r="G82" s="9"/>
      <c r="H82" s="13" t="s">
        <v>19</v>
      </c>
      <c r="I82" s="91" t="s">
        <v>73</v>
      </c>
      <c r="J82" s="15" t="s">
        <v>218</v>
      </c>
      <c r="K82" s="77" t="s">
        <v>60</v>
      </c>
    </row>
    <row r="83" spans="2:11" ht="15.75" thickBot="1">
      <c r="B83" s="4">
        <v>0.8125</v>
      </c>
      <c r="C83" s="5" t="s">
        <v>20</v>
      </c>
      <c r="D83" s="77" t="s">
        <v>60</v>
      </c>
      <c r="E83" s="17" t="s">
        <v>220</v>
      </c>
      <c r="F83" s="74" t="s">
        <v>6</v>
      </c>
      <c r="G83" s="9"/>
      <c r="H83" s="5" t="s">
        <v>21</v>
      </c>
      <c r="I83" s="75" t="s">
        <v>11</v>
      </c>
      <c r="J83" s="17" t="s">
        <v>219</v>
      </c>
      <c r="K83" s="73" t="s">
        <v>8</v>
      </c>
    </row>
    <row r="84" spans="2:11" ht="15.75" thickBot="1">
      <c r="B84" s="12">
        <v>0.83333333333333337</v>
      </c>
      <c r="C84" s="13" t="s">
        <v>22</v>
      </c>
      <c r="D84" s="73" t="s">
        <v>8</v>
      </c>
      <c r="E84" s="15" t="s">
        <v>221</v>
      </c>
      <c r="F84" s="91" t="s">
        <v>73</v>
      </c>
      <c r="G84" s="9"/>
      <c r="H84" s="13" t="s">
        <v>88</v>
      </c>
      <c r="I84" s="77" t="s">
        <v>60</v>
      </c>
      <c r="J84" s="15" t="s">
        <v>222</v>
      </c>
      <c r="K84" s="90" t="s">
        <v>69</v>
      </c>
    </row>
    <row r="85" spans="2:11" ht="15.75" thickBot="1">
      <c r="B85" s="4">
        <v>0.85416666666666663</v>
      </c>
      <c r="C85" s="5" t="s">
        <v>89</v>
      </c>
      <c r="D85" s="76" t="s">
        <v>64</v>
      </c>
      <c r="E85" s="17" t="s">
        <v>223</v>
      </c>
      <c r="F85" s="77" t="s">
        <v>60</v>
      </c>
      <c r="G85" s="9"/>
      <c r="H85" s="5" t="s">
        <v>90</v>
      </c>
      <c r="I85" s="74" t="s">
        <v>6</v>
      </c>
      <c r="J85" s="17" t="s">
        <v>224</v>
      </c>
      <c r="K85" s="75" t="s">
        <v>11</v>
      </c>
    </row>
    <row r="86" spans="2:11" ht="15.75" thickBot="1">
      <c r="B86" s="12">
        <v>0.875</v>
      </c>
      <c r="C86" s="13" t="s">
        <v>91</v>
      </c>
      <c r="D86" s="10" t="s">
        <v>60</v>
      </c>
      <c r="E86" s="15" t="s">
        <v>225</v>
      </c>
      <c r="F86" s="11" t="s">
        <v>8</v>
      </c>
      <c r="G86" s="9"/>
      <c r="H86" s="13" t="s">
        <v>92</v>
      </c>
      <c r="I86" s="91" t="s">
        <v>73</v>
      </c>
      <c r="J86" s="15" t="s">
        <v>226</v>
      </c>
      <c r="K86" s="76" t="s">
        <v>64</v>
      </c>
    </row>
    <row r="87" spans="2:11" ht="15.75" thickBot="1">
      <c r="B87" s="4">
        <v>0.89583333333333337</v>
      </c>
      <c r="C87" s="5" t="s">
        <v>93</v>
      </c>
      <c r="D87" s="76" t="s">
        <v>64</v>
      </c>
      <c r="E87" s="17" t="s">
        <v>227</v>
      </c>
      <c r="F87" s="75" t="s">
        <v>11</v>
      </c>
      <c r="G87" s="9"/>
      <c r="H87" s="5"/>
      <c r="I87" s="93"/>
      <c r="J87" s="17"/>
      <c r="K87" s="93"/>
    </row>
    <row r="90" spans="2:11" ht="81.75" customHeight="1" thickBot="1"/>
    <row r="91" spans="2:11" ht="15.75" thickBot="1">
      <c r="B91" s="120" t="s">
        <v>206</v>
      </c>
      <c r="C91" s="121"/>
      <c r="D91" s="121"/>
      <c r="E91" s="121"/>
      <c r="F91" s="121"/>
      <c r="G91" s="121"/>
      <c r="H91" s="121"/>
      <c r="I91" s="121"/>
      <c r="J91" s="121"/>
      <c r="K91" s="122"/>
    </row>
    <row r="92" spans="2:11" ht="16.5" thickTop="1" thickBot="1">
      <c r="B92" s="118" t="s">
        <v>0</v>
      </c>
      <c r="C92" s="119"/>
      <c r="D92" s="1" t="s">
        <v>1</v>
      </c>
      <c r="E92" s="1"/>
      <c r="F92" s="1" t="s">
        <v>2</v>
      </c>
      <c r="G92" s="2"/>
      <c r="H92" s="3"/>
      <c r="I92" s="1" t="s">
        <v>3</v>
      </c>
      <c r="J92" s="1"/>
      <c r="K92" s="1" t="s">
        <v>4</v>
      </c>
    </row>
    <row r="93" spans="2:11" ht="16.5" thickTop="1" thickBot="1">
      <c r="B93" s="4">
        <v>0.75</v>
      </c>
      <c r="C93" s="5" t="s">
        <v>5</v>
      </c>
      <c r="D93" s="75" t="s">
        <v>11</v>
      </c>
      <c r="E93" s="17" t="s">
        <v>229</v>
      </c>
      <c r="F93" s="76" t="s">
        <v>64</v>
      </c>
      <c r="G93" s="9"/>
      <c r="H93" s="5" t="s">
        <v>7</v>
      </c>
      <c r="I93" s="77" t="s">
        <v>60</v>
      </c>
      <c r="J93" s="17" t="s">
        <v>230</v>
      </c>
      <c r="K93" s="74" t="s">
        <v>6</v>
      </c>
    </row>
    <row r="94" spans="2:11" ht="15.75" thickBot="1">
      <c r="B94" s="12">
        <v>0.78125</v>
      </c>
      <c r="C94" s="13" t="s">
        <v>9</v>
      </c>
      <c r="D94" s="73" t="s">
        <v>8</v>
      </c>
      <c r="E94" s="18" t="s">
        <v>231</v>
      </c>
      <c r="F94" s="74" t="s">
        <v>6</v>
      </c>
      <c r="G94" s="9"/>
      <c r="H94" s="13" t="s">
        <v>10</v>
      </c>
      <c r="I94" s="91" t="s">
        <v>73</v>
      </c>
      <c r="J94" s="15" t="s">
        <v>232</v>
      </c>
      <c r="K94" s="90" t="s">
        <v>69</v>
      </c>
    </row>
    <row r="95" spans="2:11" ht="15.75" thickBot="1">
      <c r="B95" s="4">
        <v>0.8125</v>
      </c>
      <c r="C95" s="5" t="s">
        <v>12</v>
      </c>
      <c r="D95" s="6" t="s">
        <v>6</v>
      </c>
      <c r="E95" s="17" t="s">
        <v>233</v>
      </c>
      <c r="F95" s="8" t="s">
        <v>73</v>
      </c>
      <c r="G95" s="9"/>
      <c r="H95" s="5" t="s">
        <v>13</v>
      </c>
      <c r="I95" s="75" t="s">
        <v>11</v>
      </c>
      <c r="J95" s="17" t="s">
        <v>234</v>
      </c>
      <c r="K95" s="77" t="s">
        <v>60</v>
      </c>
    </row>
    <row r="96" spans="2:11" ht="15.75" thickBot="1">
      <c r="B96" s="12">
        <v>0.83333333333333337</v>
      </c>
      <c r="C96" s="13" t="s">
        <v>14</v>
      </c>
      <c r="D96" s="90" t="s">
        <v>69</v>
      </c>
      <c r="E96" s="15" t="s">
        <v>235</v>
      </c>
      <c r="F96" s="75" t="s">
        <v>11</v>
      </c>
      <c r="G96" s="9"/>
      <c r="H96" s="13" t="s">
        <v>15</v>
      </c>
      <c r="I96" s="73" t="s">
        <v>8</v>
      </c>
      <c r="J96" s="15" t="s">
        <v>236</v>
      </c>
      <c r="K96" s="92" t="s">
        <v>64</v>
      </c>
    </row>
    <row r="97" spans="2:11" ht="15.75" thickBot="1">
      <c r="B97" s="4">
        <v>0.85416666666666663</v>
      </c>
      <c r="C97" s="5" t="s">
        <v>16</v>
      </c>
      <c r="D97" s="14" t="s">
        <v>64</v>
      </c>
      <c r="E97" s="17" t="s">
        <v>237</v>
      </c>
      <c r="F97" s="90" t="s">
        <v>69</v>
      </c>
      <c r="G97" s="9"/>
      <c r="H97" s="5" t="s">
        <v>17</v>
      </c>
      <c r="I97" s="8" t="s">
        <v>73</v>
      </c>
      <c r="J97" s="17" t="s">
        <v>238</v>
      </c>
      <c r="K97" s="16" t="s">
        <v>11</v>
      </c>
    </row>
    <row r="98" spans="2:11" ht="15.75" thickBot="1">
      <c r="B98" s="12">
        <v>0.875</v>
      </c>
      <c r="C98" s="13" t="s">
        <v>18</v>
      </c>
      <c r="D98" s="91" t="s">
        <v>73</v>
      </c>
      <c r="E98" s="15" t="s">
        <v>239</v>
      </c>
      <c r="F98" s="77" t="s">
        <v>60</v>
      </c>
      <c r="G98" s="9"/>
      <c r="H98" s="13" t="s">
        <v>19</v>
      </c>
      <c r="I98" s="74" t="s">
        <v>6</v>
      </c>
      <c r="J98" s="15" t="s">
        <v>240</v>
      </c>
      <c r="K98" s="76" t="s">
        <v>64</v>
      </c>
    </row>
    <row r="99" spans="2:11" ht="15.75" thickBot="1">
      <c r="B99" s="4">
        <v>0.89583333333333337</v>
      </c>
      <c r="C99" s="5" t="s">
        <v>20</v>
      </c>
      <c r="D99" s="74" t="s">
        <v>6</v>
      </c>
      <c r="E99" s="17" t="s">
        <v>241</v>
      </c>
      <c r="F99" s="75" t="s">
        <v>11</v>
      </c>
      <c r="G99" s="9"/>
      <c r="H99" s="5" t="s">
        <v>21</v>
      </c>
      <c r="I99" s="90" t="s">
        <v>69</v>
      </c>
      <c r="J99" s="17" t="s">
        <v>242</v>
      </c>
      <c r="K99" s="73" t="s">
        <v>8</v>
      </c>
    </row>
    <row r="100" spans="2:11" ht="15.75" thickBot="1">
      <c r="B100" s="12">
        <v>0.91666666666666663</v>
      </c>
      <c r="C100" s="13" t="s">
        <v>22</v>
      </c>
      <c r="D100" s="90" t="s">
        <v>69</v>
      </c>
      <c r="E100" s="15" t="s">
        <v>243</v>
      </c>
      <c r="F100" s="6" t="s">
        <v>6</v>
      </c>
      <c r="G100" s="9"/>
      <c r="H100" s="13" t="s">
        <v>88</v>
      </c>
      <c r="I100" s="73" t="s">
        <v>8</v>
      </c>
      <c r="J100" s="15" t="s">
        <v>244</v>
      </c>
      <c r="K100" s="91" t="s">
        <v>73</v>
      </c>
    </row>
    <row r="101" spans="2:11" ht="15.75" thickBot="1">
      <c r="B101" s="4">
        <v>0.9375</v>
      </c>
      <c r="C101" s="5" t="s">
        <v>89</v>
      </c>
      <c r="D101" s="75" t="s">
        <v>11</v>
      </c>
      <c r="E101" s="17" t="s">
        <v>245</v>
      </c>
      <c r="F101" s="73" t="s">
        <v>8</v>
      </c>
      <c r="G101" s="9"/>
      <c r="H101" s="5" t="s">
        <v>90</v>
      </c>
      <c r="I101" s="76" t="s">
        <v>64</v>
      </c>
      <c r="J101" s="17" t="s">
        <v>246</v>
      </c>
      <c r="K101" s="77" t="s">
        <v>60</v>
      </c>
    </row>
    <row r="102" spans="2:11" ht="15.75" thickBot="1">
      <c r="B102" s="12">
        <v>0.95833333333333337</v>
      </c>
      <c r="C102" s="13" t="s">
        <v>91</v>
      </c>
      <c r="D102" s="91" t="s">
        <v>73</v>
      </c>
      <c r="E102" s="15" t="s">
        <v>247</v>
      </c>
      <c r="F102" s="76" t="s">
        <v>64</v>
      </c>
      <c r="G102" s="9"/>
      <c r="H102" s="13" t="s">
        <v>92</v>
      </c>
      <c r="I102" s="10" t="s">
        <v>60</v>
      </c>
      <c r="J102" s="15" t="s">
        <v>248</v>
      </c>
      <c r="K102" s="11" t="s">
        <v>8</v>
      </c>
    </row>
    <row r="103" spans="2:11" ht="15.75" thickBot="1">
      <c r="B103" s="4">
        <v>0.97916666666666663</v>
      </c>
      <c r="C103" s="5" t="s">
        <v>93</v>
      </c>
      <c r="D103" s="77" t="s">
        <v>60</v>
      </c>
      <c r="E103" s="17" t="s">
        <v>249</v>
      </c>
      <c r="F103" s="90" t="s">
        <v>69</v>
      </c>
      <c r="G103" s="9"/>
      <c r="H103" s="5"/>
      <c r="I103" s="93"/>
      <c r="J103" s="17"/>
      <c r="K103" s="93"/>
    </row>
    <row r="105" spans="2:11" ht="15.75" thickBot="1"/>
    <row r="106" spans="2:11" ht="15.75" thickBot="1">
      <c r="B106" s="120" t="s">
        <v>228</v>
      </c>
      <c r="C106" s="121"/>
      <c r="D106" s="121"/>
      <c r="E106" s="121"/>
      <c r="F106" s="121"/>
      <c r="G106" s="121"/>
      <c r="H106" s="121"/>
      <c r="I106" s="121"/>
      <c r="J106" s="121"/>
      <c r="K106" s="122"/>
    </row>
    <row r="107" spans="2:11" ht="16.5" thickTop="1" thickBot="1">
      <c r="B107" s="118" t="s">
        <v>0</v>
      </c>
      <c r="C107" s="119"/>
      <c r="D107" s="1" t="s">
        <v>1</v>
      </c>
      <c r="E107" s="1"/>
      <c r="F107" s="1" t="s">
        <v>2</v>
      </c>
      <c r="G107" s="2"/>
      <c r="H107" s="3"/>
      <c r="I107" s="1" t="s">
        <v>3</v>
      </c>
      <c r="J107" s="1"/>
      <c r="K107" s="1" t="s">
        <v>4</v>
      </c>
    </row>
    <row r="108" spans="2:11" ht="16.5" thickTop="1" thickBot="1">
      <c r="B108" s="4">
        <v>0.75</v>
      </c>
      <c r="C108" s="5" t="s">
        <v>5</v>
      </c>
      <c r="D108" s="90" t="s">
        <v>69</v>
      </c>
      <c r="E108" s="17" t="s">
        <v>252</v>
      </c>
      <c r="F108" s="77" t="s">
        <v>60</v>
      </c>
      <c r="G108" s="9"/>
      <c r="H108" s="5" t="s">
        <v>7</v>
      </c>
      <c r="I108" s="76" t="s">
        <v>64</v>
      </c>
      <c r="J108" s="17" t="s">
        <v>253</v>
      </c>
      <c r="K108" s="75" t="s">
        <v>11</v>
      </c>
    </row>
    <row r="109" spans="2:11" ht="15.75" thickBot="1">
      <c r="B109" s="12">
        <v>0.78125</v>
      </c>
      <c r="C109" s="13" t="s">
        <v>9</v>
      </c>
      <c r="D109" s="77" t="s">
        <v>60</v>
      </c>
      <c r="E109" s="17" t="s">
        <v>254</v>
      </c>
      <c r="F109" s="75" t="s">
        <v>11</v>
      </c>
      <c r="G109" s="9"/>
      <c r="H109" s="13" t="s">
        <v>10</v>
      </c>
      <c r="I109" s="8" t="s">
        <v>73</v>
      </c>
      <c r="J109" s="17" t="s">
        <v>255</v>
      </c>
      <c r="K109" s="6" t="s">
        <v>6</v>
      </c>
    </row>
    <row r="110" spans="2:11" ht="15.75" thickBot="1">
      <c r="B110" s="4">
        <v>0.8125</v>
      </c>
      <c r="C110" s="5" t="s">
        <v>12</v>
      </c>
      <c r="D110" s="90" t="s">
        <v>69</v>
      </c>
      <c r="E110" s="15" t="s">
        <v>256</v>
      </c>
      <c r="F110" s="91" t="s">
        <v>73</v>
      </c>
      <c r="G110" s="9"/>
      <c r="H110" s="5" t="s">
        <v>13</v>
      </c>
      <c r="I110" s="74" t="s">
        <v>6</v>
      </c>
      <c r="J110" s="18" t="s">
        <v>257</v>
      </c>
      <c r="K110" s="73" t="s">
        <v>8</v>
      </c>
    </row>
    <row r="111" spans="2:11" ht="15.75" thickBot="1">
      <c r="B111" s="12">
        <v>0.83333333333333337</v>
      </c>
      <c r="C111" s="13" t="s">
        <v>14</v>
      </c>
      <c r="D111" s="74" t="s">
        <v>6</v>
      </c>
      <c r="E111" s="17" t="s">
        <v>258</v>
      </c>
      <c r="F111" s="77" t="s">
        <v>60</v>
      </c>
      <c r="G111" s="9"/>
      <c r="H111" s="13" t="s">
        <v>15</v>
      </c>
      <c r="I111" s="90" t="s">
        <v>69</v>
      </c>
      <c r="J111" s="17" t="s">
        <v>259</v>
      </c>
      <c r="K111" s="14" t="s">
        <v>64</v>
      </c>
    </row>
    <row r="112" spans="2:11" ht="15.75" thickBot="1">
      <c r="B112" s="4">
        <v>0.85416666666666663</v>
      </c>
      <c r="C112" s="5" t="s">
        <v>16</v>
      </c>
      <c r="D112" s="92" t="s">
        <v>64</v>
      </c>
      <c r="E112" s="15" t="s">
        <v>260</v>
      </c>
      <c r="F112" s="73" t="s">
        <v>8</v>
      </c>
      <c r="G112" s="9"/>
      <c r="H112" s="5" t="s">
        <v>17</v>
      </c>
      <c r="I112" s="91" t="s">
        <v>73</v>
      </c>
      <c r="J112" s="15" t="s">
        <v>261</v>
      </c>
      <c r="K112" s="77" t="s">
        <v>60</v>
      </c>
    </row>
    <row r="113" spans="2:11" ht="15.75" thickBot="1">
      <c r="B113" s="12">
        <v>0.875</v>
      </c>
      <c r="C113" s="13" t="s">
        <v>18</v>
      </c>
      <c r="D113" s="77" t="s">
        <v>60</v>
      </c>
      <c r="E113" s="17" t="s">
        <v>262</v>
      </c>
      <c r="F113" s="76" t="s">
        <v>64</v>
      </c>
      <c r="G113" s="9"/>
      <c r="H113" s="13" t="s">
        <v>19</v>
      </c>
      <c r="I113" s="75" t="s">
        <v>11</v>
      </c>
      <c r="J113" s="15" t="s">
        <v>263</v>
      </c>
      <c r="K113" s="90" t="s">
        <v>69</v>
      </c>
    </row>
    <row r="114" spans="2:11" ht="15.75" thickBot="1">
      <c r="B114" s="4">
        <v>0.89583333333333337</v>
      </c>
      <c r="C114" s="5" t="s">
        <v>20</v>
      </c>
      <c r="D114" s="76" t="s">
        <v>64</v>
      </c>
      <c r="E114" s="15" t="s">
        <v>264</v>
      </c>
      <c r="F114" s="74" t="s">
        <v>6</v>
      </c>
      <c r="G114" s="9"/>
      <c r="H114" s="5" t="s">
        <v>21</v>
      </c>
      <c r="I114" s="73" t="s">
        <v>8</v>
      </c>
      <c r="J114" s="17" t="s">
        <v>265</v>
      </c>
      <c r="K114" s="75" t="s">
        <v>11</v>
      </c>
    </row>
    <row r="115" spans="2:11" ht="15.75" thickBot="1">
      <c r="B115" s="12">
        <v>0.91666666666666663</v>
      </c>
      <c r="C115" s="13" t="s">
        <v>22</v>
      </c>
      <c r="D115" s="16" t="s">
        <v>11</v>
      </c>
      <c r="E115" s="17" t="s">
        <v>266</v>
      </c>
      <c r="F115" s="8" t="s">
        <v>73</v>
      </c>
      <c r="G115" s="9"/>
      <c r="H115" s="13" t="s">
        <v>88</v>
      </c>
      <c r="I115" s="10" t="s">
        <v>60</v>
      </c>
      <c r="J115" s="15" t="s">
        <v>267</v>
      </c>
      <c r="K115" s="11" t="s">
        <v>8</v>
      </c>
    </row>
    <row r="116" spans="2:11" ht="15.75" thickBot="1">
      <c r="B116" s="4">
        <v>0.9375</v>
      </c>
      <c r="C116" s="5" t="s">
        <v>89</v>
      </c>
      <c r="D116" s="91" t="s">
        <v>73</v>
      </c>
      <c r="E116" s="15" t="s">
        <v>268</v>
      </c>
      <c r="F116" s="73" t="s">
        <v>8</v>
      </c>
      <c r="G116" s="9"/>
      <c r="H116" s="5" t="s">
        <v>90</v>
      </c>
      <c r="I116" s="6" t="s">
        <v>6</v>
      </c>
      <c r="J116" s="15" t="s">
        <v>269</v>
      </c>
      <c r="K116" s="90" t="s">
        <v>69</v>
      </c>
    </row>
    <row r="117" spans="2:11" ht="15.75" thickBot="1">
      <c r="B117" s="12">
        <v>0.95833333333333337</v>
      </c>
      <c r="C117" s="13" t="s">
        <v>91</v>
      </c>
      <c r="D117" s="75" t="s">
        <v>11</v>
      </c>
      <c r="E117" s="17" t="s">
        <v>270</v>
      </c>
      <c r="F117" s="74" t="s">
        <v>6</v>
      </c>
      <c r="G117" s="9"/>
      <c r="H117" s="13" t="s">
        <v>92</v>
      </c>
      <c r="I117" s="76" t="s">
        <v>64</v>
      </c>
      <c r="J117" s="15" t="s">
        <v>271</v>
      </c>
      <c r="K117" s="91" t="s">
        <v>73</v>
      </c>
    </row>
    <row r="118" spans="2:11" ht="15.75" thickBot="1">
      <c r="B118" s="4">
        <v>0.97916666666666663</v>
      </c>
      <c r="C118" s="5" t="s">
        <v>93</v>
      </c>
      <c r="D118" s="73" t="s">
        <v>8</v>
      </c>
      <c r="E118" s="17" t="s">
        <v>272</v>
      </c>
      <c r="F118" s="90" t="s">
        <v>69</v>
      </c>
      <c r="G118" s="9"/>
      <c r="H118" s="5"/>
      <c r="I118" s="93"/>
      <c r="J118" s="17"/>
      <c r="K118" s="93"/>
    </row>
    <row r="120" spans="2:11" ht="112.5" customHeight="1" thickBot="1"/>
    <row r="121" spans="2:11" ht="15.75" thickBot="1">
      <c r="B121" s="120" t="s">
        <v>251</v>
      </c>
      <c r="C121" s="121"/>
      <c r="D121" s="121"/>
      <c r="E121" s="121"/>
      <c r="F121" s="121"/>
      <c r="G121" s="121"/>
      <c r="H121" s="121"/>
      <c r="I121" s="121"/>
      <c r="J121" s="121"/>
      <c r="K121" s="122"/>
    </row>
    <row r="122" spans="2:11" ht="16.5" thickTop="1" thickBot="1">
      <c r="B122" s="118" t="s">
        <v>0</v>
      </c>
      <c r="C122" s="119"/>
      <c r="D122" s="1" t="s">
        <v>1</v>
      </c>
      <c r="E122" s="1"/>
      <c r="F122" s="1" t="s">
        <v>2</v>
      </c>
      <c r="G122" s="2"/>
      <c r="H122" s="3"/>
      <c r="I122" s="1" t="s">
        <v>3</v>
      </c>
      <c r="J122" s="1"/>
      <c r="K122" s="1" t="s">
        <v>4</v>
      </c>
    </row>
    <row r="123" spans="2:11" ht="16.5" thickTop="1" thickBot="1">
      <c r="B123" s="4">
        <v>0.75</v>
      </c>
      <c r="C123" s="5" t="s">
        <v>5</v>
      </c>
      <c r="D123" s="76" t="s">
        <v>64</v>
      </c>
      <c r="E123" s="17" t="s">
        <v>275</v>
      </c>
      <c r="F123" s="75" t="s">
        <v>11</v>
      </c>
      <c r="G123" s="9"/>
      <c r="H123" s="5" t="s">
        <v>7</v>
      </c>
      <c r="I123" s="8" t="s">
        <v>73</v>
      </c>
      <c r="J123" s="7" t="s">
        <v>276</v>
      </c>
      <c r="K123" s="6" t="s">
        <v>6</v>
      </c>
    </row>
    <row r="124" spans="2:11" ht="15.75" thickBot="1">
      <c r="B124" s="12">
        <v>0.78125</v>
      </c>
      <c r="C124" s="13" t="s">
        <v>9</v>
      </c>
      <c r="D124" s="11" t="s">
        <v>8</v>
      </c>
      <c r="E124" s="15" t="s">
        <v>277</v>
      </c>
      <c r="F124" s="10" t="s">
        <v>60</v>
      </c>
      <c r="G124" s="9"/>
      <c r="H124" s="13" t="s">
        <v>10</v>
      </c>
      <c r="I124" s="90" t="s">
        <v>69</v>
      </c>
      <c r="J124" s="15" t="s">
        <v>278</v>
      </c>
      <c r="K124" s="14" t="s">
        <v>64</v>
      </c>
    </row>
    <row r="125" spans="2:11" ht="15.75" thickBot="1">
      <c r="B125" s="4">
        <v>0.8125</v>
      </c>
      <c r="C125" s="5" t="s">
        <v>12</v>
      </c>
      <c r="D125" s="16" t="s">
        <v>11</v>
      </c>
      <c r="E125" s="17" t="s">
        <v>279</v>
      </c>
      <c r="F125" s="8" t="s">
        <v>73</v>
      </c>
      <c r="G125" s="9"/>
      <c r="H125" s="5" t="s">
        <v>13</v>
      </c>
      <c r="I125" s="6" t="s">
        <v>6</v>
      </c>
      <c r="J125" s="7" t="s">
        <v>280</v>
      </c>
      <c r="K125" s="90" t="s">
        <v>69</v>
      </c>
    </row>
    <row r="126" spans="2:11" ht="15.75" thickBot="1">
      <c r="B126" s="12">
        <v>0.83333333333333337</v>
      </c>
      <c r="C126" s="13" t="s">
        <v>14</v>
      </c>
      <c r="D126" s="77" t="s">
        <v>60</v>
      </c>
      <c r="E126" s="15" t="s">
        <v>281</v>
      </c>
      <c r="F126" s="75" t="s">
        <v>11</v>
      </c>
      <c r="G126" s="9"/>
      <c r="H126" s="13" t="s">
        <v>15</v>
      </c>
      <c r="I126" s="92" t="s">
        <v>64</v>
      </c>
      <c r="J126" s="15" t="s">
        <v>282</v>
      </c>
      <c r="K126" s="73" t="s">
        <v>8</v>
      </c>
    </row>
    <row r="127" spans="2:11" ht="15.75" thickBot="1">
      <c r="B127" s="4">
        <v>0.85416666666666663</v>
      </c>
      <c r="C127" s="5" t="s">
        <v>16</v>
      </c>
      <c r="D127" s="91" t="s">
        <v>73</v>
      </c>
      <c r="E127" s="7" t="s">
        <v>283</v>
      </c>
      <c r="F127" s="90" t="s">
        <v>69</v>
      </c>
      <c r="G127" s="9"/>
      <c r="H127" s="5" t="s">
        <v>17</v>
      </c>
      <c r="I127" s="75" t="s">
        <v>11</v>
      </c>
      <c r="J127" s="7" t="s">
        <v>284</v>
      </c>
      <c r="K127" s="74" t="s">
        <v>6</v>
      </c>
    </row>
    <row r="128" spans="2:11" ht="15.75" thickBot="1">
      <c r="B128" s="12">
        <v>0.875</v>
      </c>
      <c r="C128" s="13" t="s">
        <v>18</v>
      </c>
      <c r="D128" s="77" t="s">
        <v>60</v>
      </c>
      <c r="E128" s="15" t="s">
        <v>285</v>
      </c>
      <c r="F128" s="76" t="s">
        <v>64</v>
      </c>
      <c r="G128" s="9"/>
      <c r="H128" s="13" t="s">
        <v>19</v>
      </c>
      <c r="I128" s="73" t="s">
        <v>8</v>
      </c>
      <c r="J128" s="15" t="s">
        <v>286</v>
      </c>
      <c r="K128" s="75" t="s">
        <v>11</v>
      </c>
    </row>
    <row r="129" spans="2:11" ht="15.75" thickBot="1">
      <c r="B129" s="4">
        <v>0.89583333333333337</v>
      </c>
      <c r="C129" s="5" t="s">
        <v>20</v>
      </c>
      <c r="D129" s="73" t="s">
        <v>8</v>
      </c>
      <c r="E129" s="7" t="s">
        <v>287</v>
      </c>
      <c r="F129" s="91" t="s">
        <v>73</v>
      </c>
      <c r="G129" s="9"/>
      <c r="H129" s="5" t="s">
        <v>21</v>
      </c>
      <c r="I129" s="90" t="s">
        <v>69</v>
      </c>
      <c r="J129" s="17" t="s">
        <v>288</v>
      </c>
      <c r="K129" s="77" t="s">
        <v>60</v>
      </c>
    </row>
    <row r="130" spans="2:11" ht="15.75" thickBot="1">
      <c r="B130" s="12">
        <v>0.91666666666666663</v>
      </c>
      <c r="C130" s="13" t="s">
        <v>22</v>
      </c>
      <c r="D130" s="76" t="s">
        <v>64</v>
      </c>
      <c r="E130" s="15" t="s">
        <v>289</v>
      </c>
      <c r="F130" s="74" t="s">
        <v>6</v>
      </c>
      <c r="G130" s="9"/>
      <c r="H130" s="13" t="s">
        <v>88</v>
      </c>
      <c r="I130" s="77" t="s">
        <v>60</v>
      </c>
      <c r="J130" s="94" t="s">
        <v>290</v>
      </c>
      <c r="K130" s="91" t="s">
        <v>73</v>
      </c>
    </row>
    <row r="131" spans="2:11" ht="15.75" thickBot="1">
      <c r="B131" s="4">
        <v>0.9375</v>
      </c>
      <c r="C131" s="5" t="s">
        <v>89</v>
      </c>
      <c r="D131" s="74" t="s">
        <v>6</v>
      </c>
      <c r="E131" s="17" t="s">
        <v>291</v>
      </c>
      <c r="F131" s="77" t="s">
        <v>60</v>
      </c>
      <c r="G131" s="9"/>
      <c r="H131" s="5" t="s">
        <v>90</v>
      </c>
      <c r="I131" s="91" t="s">
        <v>73</v>
      </c>
      <c r="J131" s="17" t="s">
        <v>292</v>
      </c>
      <c r="K131" s="76" t="s">
        <v>64</v>
      </c>
    </row>
    <row r="132" spans="2:11" ht="15.75" thickBot="1">
      <c r="B132" s="12">
        <v>0.95833333333333337</v>
      </c>
      <c r="C132" s="13" t="s">
        <v>91</v>
      </c>
      <c r="D132" s="75" t="s">
        <v>11</v>
      </c>
      <c r="E132" s="15" t="s">
        <v>293</v>
      </c>
      <c r="F132" s="90" t="s">
        <v>69</v>
      </c>
      <c r="G132" s="9"/>
      <c r="H132" s="13" t="s">
        <v>92</v>
      </c>
      <c r="I132" s="74" t="s">
        <v>6</v>
      </c>
      <c r="J132" s="18" t="s">
        <v>294</v>
      </c>
      <c r="K132" s="73" t="s">
        <v>8</v>
      </c>
    </row>
    <row r="133" spans="2:11" ht="15.75" thickBot="1">
      <c r="B133" s="4">
        <v>0.97916666666666663</v>
      </c>
      <c r="C133" s="5" t="s">
        <v>93</v>
      </c>
      <c r="D133" s="90" t="s">
        <v>69</v>
      </c>
      <c r="E133" s="17" t="s">
        <v>295</v>
      </c>
      <c r="F133" s="73" t="s">
        <v>8</v>
      </c>
      <c r="G133" s="9"/>
      <c r="H133" s="5"/>
      <c r="I133" s="93"/>
      <c r="J133" s="17"/>
      <c r="K133" s="93"/>
    </row>
    <row r="135" spans="2:11" ht="15.75" thickBot="1"/>
    <row r="136" spans="2:11" ht="15.75" thickBot="1">
      <c r="B136" s="120" t="s">
        <v>274</v>
      </c>
      <c r="C136" s="121"/>
      <c r="D136" s="121"/>
      <c r="E136" s="121"/>
      <c r="F136" s="121"/>
      <c r="G136" s="121"/>
      <c r="H136" s="121"/>
      <c r="I136" s="121"/>
      <c r="J136" s="121"/>
      <c r="K136" s="122"/>
    </row>
    <row r="137" spans="2:11" ht="16.5" thickTop="1" thickBot="1">
      <c r="B137" s="118" t="s">
        <v>0</v>
      </c>
      <c r="C137" s="119"/>
      <c r="D137" s="1" t="s">
        <v>1</v>
      </c>
      <c r="E137" s="1"/>
      <c r="F137" s="1" t="s">
        <v>2</v>
      </c>
      <c r="G137" s="2"/>
      <c r="H137" s="3"/>
      <c r="I137" s="1" t="s">
        <v>3</v>
      </c>
      <c r="J137" s="1"/>
      <c r="K137" s="1" t="s">
        <v>4</v>
      </c>
    </row>
    <row r="138" spans="2:11" ht="16.5" thickTop="1" thickBot="1">
      <c r="B138" s="4">
        <v>0.79166666666666663</v>
      </c>
      <c r="C138" s="5" t="s">
        <v>5</v>
      </c>
      <c r="D138" s="73" t="s">
        <v>8</v>
      </c>
      <c r="E138" s="98" t="s">
        <v>298</v>
      </c>
      <c r="F138" s="90" t="s">
        <v>69</v>
      </c>
      <c r="G138" s="9"/>
      <c r="H138" s="5" t="s">
        <v>7</v>
      </c>
      <c r="I138" s="76" t="s">
        <v>64</v>
      </c>
      <c r="J138" s="17" t="s">
        <v>299</v>
      </c>
      <c r="K138" s="75" t="s">
        <v>11</v>
      </c>
    </row>
    <row r="139" spans="2:11" ht="15.75" thickBot="1">
      <c r="B139" s="12">
        <v>0.82291666666666663</v>
      </c>
      <c r="C139" s="13" t="s">
        <v>9</v>
      </c>
      <c r="D139" s="8" t="s">
        <v>73</v>
      </c>
      <c r="E139" s="15" t="s">
        <v>300</v>
      </c>
      <c r="F139" s="6" t="s">
        <v>6</v>
      </c>
      <c r="G139" s="9"/>
      <c r="H139" s="13" t="s">
        <v>10</v>
      </c>
      <c r="I139" s="11" t="s">
        <v>8</v>
      </c>
      <c r="J139" s="15" t="s">
        <v>301</v>
      </c>
      <c r="K139" s="10" t="s">
        <v>60</v>
      </c>
    </row>
    <row r="140" spans="2:11" ht="15.75" thickBot="1">
      <c r="B140" s="4">
        <v>0.85416666666666663</v>
      </c>
      <c r="C140" s="5" t="s">
        <v>12</v>
      </c>
      <c r="D140" s="90" t="s">
        <v>69</v>
      </c>
      <c r="E140" s="17" t="s">
        <v>302</v>
      </c>
      <c r="F140" s="14" t="s">
        <v>64</v>
      </c>
      <c r="G140" s="9"/>
      <c r="H140" s="5" t="s">
        <v>13</v>
      </c>
      <c r="I140" s="16" t="s">
        <v>11</v>
      </c>
      <c r="J140" s="17" t="s">
        <v>303</v>
      </c>
      <c r="K140" s="8" t="s">
        <v>73</v>
      </c>
    </row>
    <row r="141" spans="2:11" ht="15.75" thickBot="1">
      <c r="B141" s="12">
        <v>0.875</v>
      </c>
      <c r="C141" s="13" t="s">
        <v>14</v>
      </c>
      <c r="D141" s="6" t="s">
        <v>6</v>
      </c>
      <c r="E141" s="15" t="s">
        <v>304</v>
      </c>
      <c r="F141" s="90" t="s">
        <v>69</v>
      </c>
      <c r="G141" s="9"/>
      <c r="H141" s="13" t="s">
        <v>15</v>
      </c>
      <c r="I141" s="77" t="s">
        <v>60</v>
      </c>
      <c r="J141" s="15" t="s">
        <v>305</v>
      </c>
      <c r="K141" s="75" t="s">
        <v>11</v>
      </c>
    </row>
    <row r="142" spans="2:11" ht="15.75" thickBot="1">
      <c r="B142" s="4">
        <v>0.89583333333333337</v>
      </c>
      <c r="C142" s="5" t="s">
        <v>16</v>
      </c>
      <c r="D142" s="92" t="s">
        <v>64</v>
      </c>
      <c r="E142" s="17" t="s">
        <v>306</v>
      </c>
      <c r="F142" s="73" t="s">
        <v>8</v>
      </c>
      <c r="G142" s="9"/>
      <c r="H142" s="5" t="s">
        <v>17</v>
      </c>
      <c r="I142" s="90" t="s">
        <v>69</v>
      </c>
      <c r="J142" s="17" t="s">
        <v>307</v>
      </c>
      <c r="K142" s="91" t="s">
        <v>73</v>
      </c>
    </row>
    <row r="143" spans="2:11" ht="15.75" thickBot="1">
      <c r="B143" s="12">
        <v>0.91666666666666663</v>
      </c>
      <c r="C143" s="13" t="s">
        <v>18</v>
      </c>
      <c r="D143" s="75" t="s">
        <v>11</v>
      </c>
      <c r="E143" s="15" t="s">
        <v>308</v>
      </c>
      <c r="F143" s="74" t="s">
        <v>6</v>
      </c>
      <c r="G143" s="9"/>
      <c r="H143" s="13" t="s">
        <v>19</v>
      </c>
      <c r="I143" s="77" t="s">
        <v>60</v>
      </c>
      <c r="J143" s="15" t="s">
        <v>309</v>
      </c>
      <c r="K143" s="76" t="s">
        <v>64</v>
      </c>
    </row>
    <row r="144" spans="2:11" ht="15.75" thickBot="1">
      <c r="B144" s="4">
        <v>0.9375</v>
      </c>
      <c r="C144" s="5" t="s">
        <v>20</v>
      </c>
      <c r="D144" s="73" t="s">
        <v>8</v>
      </c>
      <c r="E144" s="17" t="s">
        <v>310</v>
      </c>
      <c r="F144" s="75" t="s">
        <v>11</v>
      </c>
      <c r="G144" s="9"/>
      <c r="H144" s="5" t="s">
        <v>21</v>
      </c>
      <c r="I144" s="76" t="s">
        <v>64</v>
      </c>
      <c r="J144" s="17" t="s">
        <v>311</v>
      </c>
      <c r="K144" s="74" t="s">
        <v>6</v>
      </c>
    </row>
    <row r="145" spans="2:11" ht="15.75" thickBot="1">
      <c r="B145" s="12">
        <v>0.95833333333333337</v>
      </c>
      <c r="C145" s="13" t="s">
        <v>22</v>
      </c>
      <c r="D145" s="90" t="s">
        <v>69</v>
      </c>
      <c r="E145" s="15" t="s">
        <v>312</v>
      </c>
      <c r="F145" s="77" t="s">
        <v>60</v>
      </c>
      <c r="G145" s="9"/>
      <c r="H145" s="13" t="s">
        <v>88</v>
      </c>
      <c r="I145" s="91" t="s">
        <v>73</v>
      </c>
      <c r="J145" s="15" t="s">
        <v>313</v>
      </c>
      <c r="K145" s="73" t="s">
        <v>8</v>
      </c>
    </row>
    <row r="146" spans="2:11" ht="15.75" thickBot="1">
      <c r="B146" s="4">
        <v>0.97916666666666663</v>
      </c>
      <c r="C146" s="5" t="s">
        <v>89</v>
      </c>
      <c r="D146" s="74" t="s">
        <v>6</v>
      </c>
      <c r="E146" s="17" t="s">
        <v>314</v>
      </c>
      <c r="F146" s="73" t="s">
        <v>8</v>
      </c>
      <c r="G146" s="9"/>
      <c r="H146" s="5" t="s">
        <v>90</v>
      </c>
      <c r="I146" s="75" t="s">
        <v>11</v>
      </c>
      <c r="J146" s="17" t="s">
        <v>315</v>
      </c>
      <c r="K146" s="90" t="s">
        <v>69</v>
      </c>
    </row>
    <row r="147" spans="2:11" ht="15.75" thickBot="1">
      <c r="B147" s="12">
        <v>1</v>
      </c>
      <c r="C147" s="13" t="s">
        <v>91</v>
      </c>
      <c r="D147" s="91" t="s">
        <v>73</v>
      </c>
      <c r="E147" s="15" t="s">
        <v>316</v>
      </c>
      <c r="F147" s="76" t="s">
        <v>64</v>
      </c>
      <c r="G147" s="9"/>
      <c r="H147" s="13" t="s">
        <v>92</v>
      </c>
      <c r="I147" s="74" t="s">
        <v>6</v>
      </c>
      <c r="J147" s="15" t="s">
        <v>317</v>
      </c>
      <c r="K147" s="77" t="s">
        <v>60</v>
      </c>
    </row>
    <row r="148" spans="2:11" ht="15.75" thickBot="1">
      <c r="B148" s="4">
        <v>2.0833333333333332E-2</v>
      </c>
      <c r="C148" s="5" t="s">
        <v>93</v>
      </c>
      <c r="D148" s="77" t="s">
        <v>60</v>
      </c>
      <c r="E148" s="17" t="s">
        <v>318</v>
      </c>
      <c r="F148" s="91" t="s">
        <v>73</v>
      </c>
      <c r="G148" s="9"/>
      <c r="H148" s="5"/>
      <c r="I148" s="93"/>
      <c r="J148" s="17"/>
      <c r="K148" s="93"/>
    </row>
    <row r="150" spans="2:11" ht="114" customHeight="1" thickBot="1"/>
    <row r="151" spans="2:11" ht="15.75" thickBot="1">
      <c r="B151" s="120" t="s">
        <v>319</v>
      </c>
      <c r="C151" s="121"/>
      <c r="D151" s="121"/>
      <c r="E151" s="121"/>
      <c r="F151" s="121"/>
      <c r="G151" s="121"/>
      <c r="H151" s="121"/>
      <c r="I151" s="121"/>
      <c r="J151" s="121"/>
      <c r="K151" s="122"/>
    </row>
    <row r="152" spans="2:11" ht="16.5" thickTop="1" thickBot="1">
      <c r="B152" s="118" t="s">
        <v>0</v>
      </c>
      <c r="C152" s="119"/>
      <c r="D152" s="1" t="s">
        <v>1</v>
      </c>
      <c r="E152" s="1"/>
      <c r="F152" s="1" t="s">
        <v>2</v>
      </c>
      <c r="G152" s="2"/>
      <c r="H152" s="3"/>
      <c r="I152" s="1" t="s">
        <v>3</v>
      </c>
      <c r="J152" s="1"/>
      <c r="K152" s="1" t="s">
        <v>4</v>
      </c>
    </row>
    <row r="153" spans="2:11" ht="16.5" thickTop="1" thickBot="1">
      <c r="B153" s="4">
        <v>0.75</v>
      </c>
      <c r="C153" s="5" t="s">
        <v>5</v>
      </c>
      <c r="D153" s="90" t="s">
        <v>69</v>
      </c>
      <c r="E153" s="15"/>
      <c r="F153" s="91" t="s">
        <v>73</v>
      </c>
      <c r="G153" s="9"/>
      <c r="H153" s="5" t="s">
        <v>7</v>
      </c>
      <c r="I153" s="73" t="s">
        <v>8</v>
      </c>
      <c r="J153" s="17"/>
      <c r="K153" s="75" t="s">
        <v>11</v>
      </c>
    </row>
    <row r="154" spans="2:11" ht="15.75" thickBot="1">
      <c r="B154" s="12">
        <v>0.78125</v>
      </c>
      <c r="C154" s="13" t="s">
        <v>9</v>
      </c>
      <c r="D154" s="73" t="s">
        <v>8</v>
      </c>
      <c r="E154" s="98"/>
      <c r="F154" s="90" t="s">
        <v>69</v>
      </c>
      <c r="G154" s="9"/>
      <c r="H154" s="13" t="s">
        <v>10</v>
      </c>
      <c r="I154" s="8" t="s">
        <v>73</v>
      </c>
      <c r="J154" s="17"/>
      <c r="K154" s="6" t="s">
        <v>6</v>
      </c>
    </row>
    <row r="155" spans="2:11" ht="15.75" thickBot="1">
      <c r="B155" s="4">
        <v>0.8125</v>
      </c>
      <c r="C155" s="5" t="s">
        <v>12</v>
      </c>
      <c r="D155" s="92" t="s">
        <v>64</v>
      </c>
      <c r="E155" s="17"/>
      <c r="F155" s="73" t="s">
        <v>8</v>
      </c>
      <c r="G155" s="9"/>
      <c r="H155" s="5" t="s">
        <v>13</v>
      </c>
      <c r="I155" s="75" t="s">
        <v>11</v>
      </c>
      <c r="J155" s="15"/>
      <c r="K155" s="90" t="s">
        <v>69</v>
      </c>
    </row>
    <row r="156" spans="2:11" ht="15.75" thickBot="1">
      <c r="B156" s="12">
        <v>0.83333333333333337</v>
      </c>
      <c r="C156" s="13" t="s">
        <v>14</v>
      </c>
      <c r="D156" s="77" t="s">
        <v>60</v>
      </c>
      <c r="E156" s="17"/>
      <c r="F156" s="75" t="s">
        <v>11</v>
      </c>
      <c r="G156" s="9"/>
      <c r="H156" s="13" t="s">
        <v>15</v>
      </c>
      <c r="I156" s="74" t="s">
        <v>6</v>
      </c>
      <c r="J156" s="15"/>
      <c r="K156" s="73" t="s">
        <v>8</v>
      </c>
    </row>
    <row r="157" spans="2:11" ht="15.75" thickBot="1">
      <c r="B157" s="4">
        <v>0.85416666666666663</v>
      </c>
      <c r="C157" s="5" t="s">
        <v>16</v>
      </c>
      <c r="D157" s="16" t="s">
        <v>11</v>
      </c>
      <c r="E157" s="15"/>
      <c r="F157" s="8" t="s">
        <v>73</v>
      </c>
      <c r="G157" s="9"/>
      <c r="H157" s="5" t="s">
        <v>17</v>
      </c>
      <c r="I157" s="90" t="s">
        <v>69</v>
      </c>
      <c r="J157" s="15"/>
      <c r="K157" s="77" t="s">
        <v>60</v>
      </c>
    </row>
    <row r="158" spans="2:11" ht="15.75" thickBot="1">
      <c r="B158" s="12">
        <v>0.875</v>
      </c>
      <c r="C158" s="13" t="s">
        <v>18</v>
      </c>
      <c r="D158" s="76" t="s">
        <v>64</v>
      </c>
      <c r="E158" s="17"/>
      <c r="F158" s="74" t="s">
        <v>6</v>
      </c>
      <c r="G158" s="9"/>
      <c r="H158" s="13" t="s">
        <v>19</v>
      </c>
      <c r="I158" s="77" t="s">
        <v>60</v>
      </c>
      <c r="J158" s="7"/>
      <c r="K158" s="91" t="s">
        <v>73</v>
      </c>
    </row>
    <row r="159" spans="2:11" ht="15.75" thickBot="1">
      <c r="B159" s="4">
        <v>0.89583333333333337</v>
      </c>
      <c r="C159" s="5" t="s">
        <v>20</v>
      </c>
      <c r="D159" s="74" t="s">
        <v>6</v>
      </c>
      <c r="E159" s="15"/>
      <c r="F159" s="77" t="s">
        <v>60</v>
      </c>
      <c r="G159" s="9"/>
      <c r="H159" s="5" t="s">
        <v>21</v>
      </c>
      <c r="I159" s="90" t="s">
        <v>69</v>
      </c>
      <c r="J159" s="17"/>
      <c r="K159" s="14" t="s">
        <v>64</v>
      </c>
    </row>
    <row r="160" spans="2:11" ht="15.75" thickBot="1">
      <c r="B160" s="12">
        <v>0.91666666666666663</v>
      </c>
      <c r="C160" s="13" t="s">
        <v>22</v>
      </c>
      <c r="D160" s="75" t="s">
        <v>11</v>
      </c>
      <c r="E160" s="15"/>
      <c r="F160" s="76" t="s">
        <v>64</v>
      </c>
      <c r="G160" s="9"/>
      <c r="H160" s="13" t="s">
        <v>88</v>
      </c>
      <c r="I160" s="6" t="s">
        <v>6</v>
      </c>
      <c r="J160" s="17"/>
      <c r="K160" s="90" t="s">
        <v>69</v>
      </c>
    </row>
    <row r="161" spans="2:11" ht="15.75" thickBot="1">
      <c r="B161" s="4">
        <v>0.9375</v>
      </c>
      <c r="C161" s="5" t="s">
        <v>89</v>
      </c>
      <c r="D161" s="91" t="s">
        <v>73</v>
      </c>
      <c r="E161" s="15"/>
      <c r="F161" s="73" t="s">
        <v>8</v>
      </c>
      <c r="G161" s="9"/>
      <c r="H161" s="5" t="s">
        <v>90</v>
      </c>
      <c r="I161" s="75" t="s">
        <v>11</v>
      </c>
      <c r="J161" s="15"/>
      <c r="K161" s="74" t="s">
        <v>6</v>
      </c>
    </row>
    <row r="162" spans="2:11" ht="15.75" thickBot="1">
      <c r="B162" s="12">
        <v>0.95833333333333337</v>
      </c>
      <c r="C162" s="13" t="s">
        <v>91</v>
      </c>
      <c r="D162" s="11" t="s">
        <v>8</v>
      </c>
      <c r="E162" s="17"/>
      <c r="F162" s="10" t="s">
        <v>60</v>
      </c>
      <c r="G162" s="9"/>
      <c r="H162" s="13" t="s">
        <v>92</v>
      </c>
      <c r="I162" s="76" t="s">
        <v>64</v>
      </c>
      <c r="J162" s="15"/>
      <c r="K162" s="91" t="s">
        <v>73</v>
      </c>
    </row>
    <row r="163" spans="2:11" ht="15.75" thickBot="1">
      <c r="B163" s="4">
        <v>0.97916666666666663</v>
      </c>
      <c r="C163" s="5" t="s">
        <v>93</v>
      </c>
      <c r="D163" s="77" t="s">
        <v>60</v>
      </c>
      <c r="E163" s="17"/>
      <c r="F163" s="76" t="s">
        <v>64</v>
      </c>
      <c r="G163" s="9"/>
      <c r="H163" s="5"/>
      <c r="I163" s="93"/>
      <c r="J163" s="17"/>
      <c r="K163" s="93"/>
    </row>
    <row r="165" spans="2:11" ht="15.75" thickBot="1"/>
    <row r="166" spans="2:11" ht="15.75" thickBot="1">
      <c r="B166" s="120" t="s">
        <v>250</v>
      </c>
      <c r="C166" s="121"/>
      <c r="D166" s="121"/>
      <c r="E166" s="121"/>
      <c r="F166" s="121"/>
      <c r="G166" s="121"/>
      <c r="H166" s="121"/>
      <c r="I166" s="121"/>
      <c r="J166" s="121"/>
      <c r="K166" s="122"/>
    </row>
    <row r="167" spans="2:11" ht="16.5" thickTop="1" thickBot="1">
      <c r="B167" s="118" t="s">
        <v>0</v>
      </c>
      <c r="C167" s="119"/>
      <c r="D167" s="1" t="s">
        <v>1</v>
      </c>
      <c r="E167" s="1"/>
      <c r="F167" s="1" t="s">
        <v>2</v>
      </c>
      <c r="G167" s="2"/>
      <c r="H167" s="3"/>
      <c r="I167" s="1" t="s">
        <v>3</v>
      </c>
      <c r="J167" s="1"/>
      <c r="K167" s="1" t="s">
        <v>4</v>
      </c>
    </row>
    <row r="168" spans="2:11" ht="16.5" thickTop="1" thickBot="1">
      <c r="B168" s="4">
        <v>0.75</v>
      </c>
      <c r="C168" s="5" t="s">
        <v>5</v>
      </c>
      <c r="D168" s="73" t="s">
        <v>8</v>
      </c>
      <c r="E168" s="98"/>
      <c r="F168" s="74" t="s">
        <v>6</v>
      </c>
      <c r="G168" s="9"/>
      <c r="H168" s="5" t="s">
        <v>7</v>
      </c>
      <c r="I168" s="91" t="s">
        <v>73</v>
      </c>
      <c r="J168" s="7"/>
      <c r="K168" s="90" t="s">
        <v>69</v>
      </c>
    </row>
    <row r="169" spans="2:11" ht="15.75" thickBot="1">
      <c r="B169" s="12">
        <v>0.78125</v>
      </c>
      <c r="C169" s="13" t="s">
        <v>9</v>
      </c>
      <c r="D169" s="6" t="s">
        <v>6</v>
      </c>
      <c r="E169" s="15"/>
      <c r="F169" s="8" t="s">
        <v>73</v>
      </c>
      <c r="G169" s="9"/>
      <c r="H169" s="13" t="s">
        <v>10</v>
      </c>
      <c r="I169" s="90" t="s">
        <v>69</v>
      </c>
      <c r="J169" s="17"/>
      <c r="K169" s="75" t="s">
        <v>11</v>
      </c>
    </row>
    <row r="170" spans="2:11" ht="15.75" thickBot="1">
      <c r="B170" s="4">
        <v>0.8125</v>
      </c>
      <c r="C170" s="5" t="s">
        <v>12</v>
      </c>
      <c r="D170" s="73" t="s">
        <v>8</v>
      </c>
      <c r="E170" s="17"/>
      <c r="F170" s="92" t="s">
        <v>64</v>
      </c>
      <c r="G170" s="9"/>
      <c r="H170" s="5" t="s">
        <v>13</v>
      </c>
      <c r="I170" s="75" t="s">
        <v>11</v>
      </c>
      <c r="J170" s="17"/>
      <c r="K170" s="77" t="s">
        <v>60</v>
      </c>
    </row>
    <row r="171" spans="2:11" ht="15.75" thickBot="1">
      <c r="B171" s="12">
        <v>0.83333333333333337</v>
      </c>
      <c r="C171" s="13" t="s">
        <v>14</v>
      </c>
      <c r="D171" s="14" t="s">
        <v>64</v>
      </c>
      <c r="E171" s="17"/>
      <c r="F171" s="90" t="s">
        <v>69</v>
      </c>
      <c r="G171" s="9"/>
      <c r="H171" s="13" t="s">
        <v>15</v>
      </c>
      <c r="I171" s="8" t="s">
        <v>73</v>
      </c>
      <c r="J171" s="15"/>
      <c r="K171" s="16" t="s">
        <v>11</v>
      </c>
    </row>
    <row r="172" spans="2:11" ht="15.75" thickBot="1">
      <c r="B172" s="4">
        <v>0.85416666666666663</v>
      </c>
      <c r="C172" s="5" t="s">
        <v>16</v>
      </c>
      <c r="D172" s="90" t="s">
        <v>69</v>
      </c>
      <c r="E172" s="15"/>
      <c r="F172" s="6" t="s">
        <v>6</v>
      </c>
      <c r="G172" s="9"/>
      <c r="H172" s="5" t="s">
        <v>17</v>
      </c>
      <c r="I172" s="10" t="s">
        <v>60</v>
      </c>
      <c r="J172" s="17"/>
      <c r="K172" s="11" t="s">
        <v>8</v>
      </c>
    </row>
    <row r="173" spans="2:11" ht="15.75" thickBot="1">
      <c r="B173" s="12">
        <v>0.875</v>
      </c>
      <c r="C173" s="13" t="s">
        <v>18</v>
      </c>
      <c r="D173" s="91" t="s">
        <v>73</v>
      </c>
      <c r="E173" s="17"/>
      <c r="F173" s="77" t="s">
        <v>60</v>
      </c>
      <c r="G173" s="9"/>
      <c r="H173" s="13" t="s">
        <v>19</v>
      </c>
      <c r="I173" s="75" t="s">
        <v>11</v>
      </c>
      <c r="J173" s="15"/>
      <c r="K173" s="76" t="s">
        <v>64</v>
      </c>
    </row>
    <row r="174" spans="2:11" ht="15.75" thickBot="1">
      <c r="B174" s="4">
        <v>0.89583333333333337</v>
      </c>
      <c r="C174" s="5" t="s">
        <v>20</v>
      </c>
      <c r="D174" s="74" t="s">
        <v>6</v>
      </c>
      <c r="E174" s="15"/>
      <c r="F174" s="75" t="s">
        <v>11</v>
      </c>
      <c r="G174" s="9"/>
      <c r="H174" s="5" t="s">
        <v>21</v>
      </c>
      <c r="I174" s="76" t="s">
        <v>64</v>
      </c>
      <c r="J174" s="17"/>
      <c r="K174" s="77" t="s">
        <v>60</v>
      </c>
    </row>
    <row r="175" spans="2:11" ht="15.75" thickBot="1">
      <c r="B175" s="12">
        <v>0.91666666666666663</v>
      </c>
      <c r="C175" s="13" t="s">
        <v>22</v>
      </c>
      <c r="D175" s="77" t="s">
        <v>60</v>
      </c>
      <c r="E175" s="15"/>
      <c r="F175" s="90" t="s">
        <v>69</v>
      </c>
      <c r="G175" s="9"/>
      <c r="H175" s="13" t="s">
        <v>88</v>
      </c>
      <c r="I175" s="73" t="s">
        <v>8</v>
      </c>
      <c r="J175" s="15"/>
      <c r="K175" s="91" t="s">
        <v>73</v>
      </c>
    </row>
    <row r="176" spans="2:11" ht="15.75" thickBot="1">
      <c r="B176" s="4">
        <v>0.9375</v>
      </c>
      <c r="C176" s="5" t="s">
        <v>89</v>
      </c>
      <c r="D176" s="75" t="s">
        <v>11</v>
      </c>
      <c r="E176" s="17"/>
      <c r="F176" s="73" t="s">
        <v>8</v>
      </c>
      <c r="G176" s="9"/>
      <c r="H176" s="5" t="s">
        <v>90</v>
      </c>
      <c r="I176" s="74" t="s">
        <v>6</v>
      </c>
      <c r="J176" s="15"/>
      <c r="K176" s="76" t="s">
        <v>64</v>
      </c>
    </row>
    <row r="177" spans="2:11" ht="15.75" thickBot="1">
      <c r="B177" s="12">
        <v>0.95833333333333337</v>
      </c>
      <c r="C177" s="13" t="s">
        <v>91</v>
      </c>
      <c r="D177" s="76" t="s">
        <v>64</v>
      </c>
      <c r="E177" s="17"/>
      <c r="F177" s="91" t="s">
        <v>73</v>
      </c>
      <c r="G177" s="9"/>
      <c r="H177" s="13" t="s">
        <v>92</v>
      </c>
      <c r="I177" s="77" t="s">
        <v>60</v>
      </c>
      <c r="J177" s="15"/>
      <c r="K177" s="74" t="s">
        <v>6</v>
      </c>
    </row>
    <row r="178" spans="2:11" ht="15.75" thickBot="1">
      <c r="B178" s="4">
        <v>0.97916666666666663</v>
      </c>
      <c r="C178" s="5" t="s">
        <v>93</v>
      </c>
      <c r="D178" s="90" t="s">
        <v>69</v>
      </c>
      <c r="E178" s="15"/>
      <c r="F178" s="73" t="s">
        <v>8</v>
      </c>
      <c r="G178" s="9"/>
      <c r="H178" s="5"/>
      <c r="I178" s="93"/>
      <c r="J178" s="17"/>
      <c r="K178" s="93"/>
    </row>
  </sheetData>
  <mergeCells count="25">
    <mergeCell ref="B166:K166"/>
    <mergeCell ref="B167:C167"/>
    <mergeCell ref="B151:K151"/>
    <mergeCell ref="B152:C152"/>
    <mergeCell ref="B32:C32"/>
    <mergeCell ref="B45:K45"/>
    <mergeCell ref="B46:C46"/>
    <mergeCell ref="B59:K59"/>
    <mergeCell ref="B136:K136"/>
    <mergeCell ref="B137:C137"/>
    <mergeCell ref="B60:C60"/>
    <mergeCell ref="B121:K121"/>
    <mergeCell ref="B122:C122"/>
    <mergeCell ref="B106:K106"/>
    <mergeCell ref="B107:C107"/>
    <mergeCell ref="B75:K75"/>
    <mergeCell ref="B76:C76"/>
    <mergeCell ref="B91:K91"/>
    <mergeCell ref="B92:C92"/>
    <mergeCell ref="B31:K31"/>
    <mergeCell ref="B2:K2"/>
    <mergeCell ref="B3:K3"/>
    <mergeCell ref="B4:C4"/>
    <mergeCell ref="B17:K17"/>
    <mergeCell ref="B18:C1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9"/>
  <sheetViews>
    <sheetView workbookViewId="0">
      <pane xSplit="12" ySplit="1" topLeftCell="AS2" activePane="bottomRight" state="frozen"/>
      <selection pane="topRight" activeCell="M1" sqref="M1"/>
      <selection pane="bottomLeft" activeCell="A2" sqref="A2"/>
      <selection pane="bottomRight" activeCell="BD16" sqref="BD16"/>
    </sheetView>
  </sheetViews>
  <sheetFormatPr defaultRowHeight="12.75"/>
  <cols>
    <col min="1" max="1" width="4.5703125" style="67" customWidth="1"/>
    <col min="2" max="2" width="12.5703125" style="45" customWidth="1"/>
    <col min="3" max="3" width="8.42578125" style="45" customWidth="1"/>
    <col min="4" max="64" width="3.7109375" style="45" customWidth="1"/>
    <col min="65" max="65" width="4.42578125" style="45" customWidth="1"/>
    <col min="66" max="66" width="7.7109375" style="45" customWidth="1"/>
    <col min="67" max="67" width="9.140625" style="45"/>
    <col min="68" max="68" width="6.42578125" style="45" customWidth="1"/>
    <col min="69" max="69" width="6.5703125" style="45" customWidth="1"/>
    <col min="70" max="16384" width="9.140625" style="45"/>
  </cols>
  <sheetData>
    <row r="1" spans="1:69" ht="15.75" customHeight="1">
      <c r="A1" s="126" t="s">
        <v>23</v>
      </c>
      <c r="B1" s="128" t="s">
        <v>41</v>
      </c>
      <c r="C1" s="130" t="s">
        <v>42</v>
      </c>
      <c r="D1" s="132" t="s">
        <v>59</v>
      </c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4"/>
    </row>
    <row r="2" spans="1:69" ht="18" customHeight="1" thickBot="1">
      <c r="A2" s="127"/>
      <c r="B2" s="129"/>
      <c r="C2" s="131"/>
      <c r="D2" s="46">
        <v>1</v>
      </c>
      <c r="E2" s="46">
        <v>2</v>
      </c>
      <c r="F2" s="46">
        <v>3</v>
      </c>
      <c r="G2" s="46">
        <v>4</v>
      </c>
      <c r="H2" s="46">
        <v>5</v>
      </c>
      <c r="I2" s="46">
        <v>6</v>
      </c>
      <c r="J2" s="46">
        <v>7</v>
      </c>
      <c r="K2" s="46">
        <v>8</v>
      </c>
      <c r="L2" s="46">
        <v>9</v>
      </c>
      <c r="M2" s="46">
        <v>10</v>
      </c>
      <c r="N2" s="46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7">
        <v>20</v>
      </c>
      <c r="X2" s="47">
        <v>21</v>
      </c>
      <c r="Y2" s="47">
        <v>22</v>
      </c>
      <c r="Z2" s="47">
        <v>23</v>
      </c>
      <c r="AA2" s="47">
        <v>24</v>
      </c>
      <c r="AB2" s="47">
        <v>25</v>
      </c>
      <c r="AC2" s="47">
        <v>26</v>
      </c>
      <c r="AD2" s="47">
        <v>27</v>
      </c>
      <c r="AE2" s="47">
        <v>28</v>
      </c>
      <c r="AF2" s="47">
        <v>29</v>
      </c>
      <c r="AG2" s="47">
        <v>30</v>
      </c>
      <c r="AH2" s="47">
        <v>31</v>
      </c>
      <c r="AI2" s="47">
        <v>32</v>
      </c>
      <c r="AJ2" s="47">
        <v>33</v>
      </c>
      <c r="AK2" s="47">
        <v>34</v>
      </c>
      <c r="AL2" s="47">
        <v>35</v>
      </c>
      <c r="AM2" s="47">
        <v>36</v>
      </c>
      <c r="AN2" s="47">
        <v>37</v>
      </c>
      <c r="AO2" s="47">
        <v>38</v>
      </c>
      <c r="AP2" s="47">
        <v>39</v>
      </c>
      <c r="AQ2" s="47">
        <v>40</v>
      </c>
      <c r="AR2" s="47">
        <v>41</v>
      </c>
      <c r="AS2" s="47">
        <v>42</v>
      </c>
      <c r="AT2" s="47">
        <v>43</v>
      </c>
      <c r="AU2" s="47">
        <v>44</v>
      </c>
      <c r="AV2" s="47">
        <v>45</v>
      </c>
      <c r="AW2" s="47">
        <v>46</v>
      </c>
      <c r="AX2" s="47">
        <v>47</v>
      </c>
      <c r="AY2" s="47">
        <v>48</v>
      </c>
      <c r="AZ2" s="47">
        <v>49</v>
      </c>
      <c r="BA2" s="47">
        <v>50</v>
      </c>
      <c r="BB2" s="47">
        <v>51</v>
      </c>
      <c r="BC2" s="47">
        <v>52</v>
      </c>
      <c r="BD2" s="47">
        <v>53</v>
      </c>
      <c r="BE2" s="47">
        <v>54</v>
      </c>
      <c r="BF2" s="47">
        <v>55</v>
      </c>
      <c r="BG2" s="47">
        <v>56</v>
      </c>
      <c r="BH2" s="47">
        <v>57</v>
      </c>
      <c r="BI2" s="47">
        <v>58</v>
      </c>
      <c r="BJ2" s="47">
        <v>59</v>
      </c>
      <c r="BK2" s="47">
        <v>60</v>
      </c>
      <c r="BL2" s="47"/>
      <c r="BM2" s="48" t="s">
        <v>43</v>
      </c>
      <c r="BN2" s="49" t="s">
        <v>44</v>
      </c>
      <c r="BO2" s="50" t="s">
        <v>27</v>
      </c>
      <c r="BP2" s="51" t="s">
        <v>45</v>
      </c>
      <c r="BQ2" s="52" t="s">
        <v>46</v>
      </c>
    </row>
    <row r="3" spans="1:69" ht="15" thickTop="1">
      <c r="A3" s="79">
        <v>1</v>
      </c>
      <c r="B3" s="65" t="s">
        <v>74</v>
      </c>
      <c r="C3" s="62" t="s">
        <v>73</v>
      </c>
      <c r="D3" s="63">
        <v>140</v>
      </c>
      <c r="E3" s="63"/>
      <c r="F3" s="63"/>
      <c r="G3" s="63">
        <v>159</v>
      </c>
      <c r="H3" s="63">
        <v>131</v>
      </c>
      <c r="I3" s="63">
        <v>182</v>
      </c>
      <c r="J3" s="63"/>
      <c r="K3" s="63"/>
      <c r="L3" s="63">
        <v>170</v>
      </c>
      <c r="M3" s="63">
        <v>171</v>
      </c>
      <c r="N3" s="63">
        <v>151</v>
      </c>
      <c r="O3" s="63"/>
      <c r="P3" s="63"/>
      <c r="Q3" s="63">
        <v>180</v>
      </c>
      <c r="R3" s="63">
        <v>148</v>
      </c>
      <c r="S3" s="63">
        <v>142</v>
      </c>
      <c r="T3" s="63"/>
      <c r="U3" s="63">
        <v>196</v>
      </c>
      <c r="V3" s="64"/>
      <c r="W3" s="64"/>
      <c r="X3" s="64"/>
      <c r="Y3" s="64">
        <v>154</v>
      </c>
      <c r="Z3" s="64">
        <v>157</v>
      </c>
      <c r="AA3" s="64">
        <v>137</v>
      </c>
      <c r="AB3" s="64">
        <v>154</v>
      </c>
      <c r="AC3" s="64">
        <v>156</v>
      </c>
      <c r="AD3" s="64"/>
      <c r="AE3" s="64">
        <v>176</v>
      </c>
      <c r="AF3" s="64">
        <v>133</v>
      </c>
      <c r="AG3" s="64"/>
      <c r="AH3" s="64">
        <v>151</v>
      </c>
      <c r="AI3" s="64"/>
      <c r="AJ3" s="64">
        <v>135</v>
      </c>
      <c r="AK3" s="64">
        <v>193</v>
      </c>
      <c r="AL3" s="64">
        <v>143</v>
      </c>
      <c r="AM3" s="64"/>
      <c r="AN3" s="64">
        <v>164</v>
      </c>
      <c r="AO3" s="64">
        <v>139</v>
      </c>
      <c r="AP3" s="64"/>
      <c r="AQ3" s="64">
        <v>155</v>
      </c>
      <c r="AR3" s="64">
        <v>147</v>
      </c>
      <c r="AS3" s="64"/>
      <c r="AT3" s="102">
        <v>192</v>
      </c>
      <c r="AU3" s="64">
        <v>150</v>
      </c>
      <c r="AV3" s="64">
        <v>136</v>
      </c>
      <c r="AW3" s="64"/>
      <c r="AX3" s="64">
        <v>136</v>
      </c>
      <c r="AY3" s="64"/>
      <c r="AZ3" s="64">
        <v>199</v>
      </c>
      <c r="BA3" s="64"/>
      <c r="BB3" s="64">
        <v>127</v>
      </c>
      <c r="BC3" s="64">
        <v>156</v>
      </c>
      <c r="BD3" s="64">
        <v>186</v>
      </c>
      <c r="BE3" s="64">
        <v>156</v>
      </c>
      <c r="BF3" s="64">
        <v>148</v>
      </c>
      <c r="BG3" s="64"/>
      <c r="BH3" s="64">
        <v>144</v>
      </c>
      <c r="BI3" s="64">
        <v>160</v>
      </c>
      <c r="BJ3" s="64">
        <v>160</v>
      </c>
      <c r="BK3" s="64">
        <v>129</v>
      </c>
      <c r="BL3" s="64"/>
      <c r="BM3" s="89">
        <f>COUNTA(D3:BL3)</f>
        <v>40</v>
      </c>
      <c r="BN3" s="57">
        <f>SUM(D3:BL3)</f>
        <v>6243</v>
      </c>
      <c r="BO3" s="58">
        <f>BN3/BM3</f>
        <v>156.07499999999999</v>
      </c>
      <c r="BP3" s="59">
        <f>MAX(D3:BL3)</f>
        <v>199</v>
      </c>
      <c r="BQ3" s="60">
        <f>MIN(D3:BL3)</f>
        <v>127</v>
      </c>
    </row>
    <row r="4" spans="1:69" ht="14.25">
      <c r="A4" s="53">
        <v>2</v>
      </c>
      <c r="B4" s="96" t="s">
        <v>72</v>
      </c>
      <c r="C4" s="62" t="s">
        <v>69</v>
      </c>
      <c r="D4" s="63">
        <v>160</v>
      </c>
      <c r="E4" s="63">
        <v>156</v>
      </c>
      <c r="F4" s="63">
        <v>168</v>
      </c>
      <c r="G4" s="63">
        <v>135</v>
      </c>
      <c r="H4" s="63">
        <v>137</v>
      </c>
      <c r="I4" s="63">
        <v>185</v>
      </c>
      <c r="J4" s="63">
        <v>124</v>
      </c>
      <c r="K4" s="68">
        <v>188</v>
      </c>
      <c r="L4" s="63">
        <v>177</v>
      </c>
      <c r="M4" s="63">
        <v>157</v>
      </c>
      <c r="N4" s="63">
        <v>153</v>
      </c>
      <c r="O4" s="63">
        <v>173</v>
      </c>
      <c r="P4" s="63">
        <v>152</v>
      </c>
      <c r="Q4" s="63">
        <v>131</v>
      </c>
      <c r="R4" s="63">
        <v>182</v>
      </c>
      <c r="S4" s="63">
        <v>151</v>
      </c>
      <c r="T4" s="63">
        <v>141</v>
      </c>
      <c r="U4" s="63">
        <v>159</v>
      </c>
      <c r="V4" s="64">
        <v>161</v>
      </c>
      <c r="W4" s="64">
        <v>162</v>
      </c>
      <c r="X4" s="64">
        <v>136</v>
      </c>
      <c r="Y4" s="64">
        <v>136</v>
      </c>
      <c r="Z4" s="64">
        <v>167</v>
      </c>
      <c r="AA4" s="64">
        <v>146</v>
      </c>
      <c r="AB4" s="64">
        <v>141</v>
      </c>
      <c r="AC4" s="64">
        <v>164</v>
      </c>
      <c r="AD4" s="64">
        <v>181</v>
      </c>
      <c r="AE4" s="64">
        <v>137</v>
      </c>
      <c r="AF4" s="64">
        <v>117</v>
      </c>
      <c r="AG4" s="64">
        <v>132</v>
      </c>
      <c r="AH4" s="64">
        <v>160</v>
      </c>
      <c r="AI4" s="64">
        <v>155</v>
      </c>
      <c r="AJ4" s="64">
        <v>156</v>
      </c>
      <c r="AK4" s="64">
        <v>114</v>
      </c>
      <c r="AL4" s="64">
        <v>190</v>
      </c>
      <c r="AM4" s="64">
        <v>161</v>
      </c>
      <c r="AN4" s="64">
        <v>114</v>
      </c>
      <c r="AO4" s="64">
        <v>162</v>
      </c>
      <c r="AP4" s="64">
        <v>170</v>
      </c>
      <c r="AQ4" s="64">
        <v>138</v>
      </c>
      <c r="AR4" s="64">
        <v>139</v>
      </c>
      <c r="AS4" s="64">
        <v>167</v>
      </c>
      <c r="AT4" s="64">
        <v>127</v>
      </c>
      <c r="AU4" s="64">
        <v>146</v>
      </c>
      <c r="AV4" s="64">
        <v>144</v>
      </c>
      <c r="AW4" s="64">
        <v>168</v>
      </c>
      <c r="AX4" s="64">
        <v>157</v>
      </c>
      <c r="AY4" s="64">
        <v>126</v>
      </c>
      <c r="AZ4" s="64">
        <v>147</v>
      </c>
      <c r="BA4" s="64">
        <v>158</v>
      </c>
      <c r="BB4" s="64">
        <v>157</v>
      </c>
      <c r="BC4" s="64">
        <v>167</v>
      </c>
      <c r="BD4" s="64">
        <v>136</v>
      </c>
      <c r="BE4" s="64">
        <v>152</v>
      </c>
      <c r="BF4" s="64"/>
      <c r="BG4" s="64"/>
      <c r="BH4" s="64"/>
      <c r="BI4" s="64"/>
      <c r="BJ4" s="64"/>
      <c r="BK4" s="64"/>
      <c r="BL4" s="64"/>
      <c r="BM4" s="89">
        <f>COUNTA(D4:BL4)</f>
        <v>54</v>
      </c>
      <c r="BN4" s="57">
        <f>SUM(D4:BL4)</f>
        <v>8220</v>
      </c>
      <c r="BO4" s="58">
        <f>BN4/BM4</f>
        <v>152.22222222222223</v>
      </c>
      <c r="BP4" s="59">
        <f>MAX(D4:BL4)</f>
        <v>190</v>
      </c>
      <c r="BQ4" s="60">
        <f>MIN(D4:BL4)</f>
        <v>114</v>
      </c>
    </row>
    <row r="5" spans="1:69" ht="14.25">
      <c r="A5" s="53">
        <v>3</v>
      </c>
      <c r="B5" s="97" t="s">
        <v>76</v>
      </c>
      <c r="C5" s="62" t="s">
        <v>73</v>
      </c>
      <c r="D5" s="63">
        <v>164</v>
      </c>
      <c r="E5" s="63"/>
      <c r="F5" s="63"/>
      <c r="G5" s="63">
        <v>170</v>
      </c>
      <c r="H5" s="63">
        <v>108</v>
      </c>
      <c r="I5" s="63"/>
      <c r="J5" s="63">
        <v>142</v>
      </c>
      <c r="K5" s="63"/>
      <c r="L5" s="63">
        <v>181</v>
      </c>
      <c r="M5" s="63"/>
      <c r="N5" s="63"/>
      <c r="O5" s="63">
        <v>167</v>
      </c>
      <c r="P5" s="63">
        <v>132</v>
      </c>
      <c r="Q5" s="63"/>
      <c r="R5" s="63"/>
      <c r="S5" s="63">
        <v>155</v>
      </c>
      <c r="T5" s="63">
        <v>153</v>
      </c>
      <c r="U5" s="63">
        <v>160</v>
      </c>
      <c r="V5" s="64"/>
      <c r="W5" s="64"/>
      <c r="X5" s="64"/>
      <c r="Y5" s="64">
        <v>150</v>
      </c>
      <c r="Z5" s="64">
        <v>152</v>
      </c>
      <c r="AA5" s="64">
        <v>154</v>
      </c>
      <c r="AB5" s="64">
        <v>111</v>
      </c>
      <c r="AC5" s="64"/>
      <c r="AD5" s="64">
        <v>167</v>
      </c>
      <c r="AE5" s="64">
        <v>134</v>
      </c>
      <c r="AF5" s="64">
        <v>152</v>
      </c>
      <c r="AG5" s="64">
        <v>159</v>
      </c>
      <c r="AH5" s="64">
        <v>142</v>
      </c>
      <c r="AI5" s="64">
        <v>149</v>
      </c>
      <c r="AJ5" s="64"/>
      <c r="AK5" s="102">
        <v>194</v>
      </c>
      <c r="AL5" s="64">
        <v>151</v>
      </c>
      <c r="AM5" s="64"/>
      <c r="AN5" s="64">
        <v>136</v>
      </c>
      <c r="AO5" s="64"/>
      <c r="AP5" s="64"/>
      <c r="AQ5" s="64">
        <v>145</v>
      </c>
      <c r="AR5" s="64">
        <v>237</v>
      </c>
      <c r="AS5" s="64">
        <v>129</v>
      </c>
      <c r="AT5" s="64"/>
      <c r="AU5" s="64">
        <v>132</v>
      </c>
      <c r="AV5" s="64">
        <v>147</v>
      </c>
      <c r="AW5" s="64">
        <v>146</v>
      </c>
      <c r="AX5" s="64">
        <v>180</v>
      </c>
      <c r="AY5" s="64">
        <v>98</v>
      </c>
      <c r="AZ5" s="64">
        <v>133</v>
      </c>
      <c r="BA5" s="64">
        <v>122</v>
      </c>
      <c r="BB5" s="64">
        <v>159</v>
      </c>
      <c r="BC5" s="64">
        <v>152</v>
      </c>
      <c r="BD5" s="64">
        <v>114</v>
      </c>
      <c r="BE5" s="64">
        <v>201</v>
      </c>
      <c r="BF5" s="64">
        <v>137</v>
      </c>
      <c r="BG5" s="64">
        <v>147</v>
      </c>
      <c r="BH5" s="64">
        <v>159</v>
      </c>
      <c r="BI5" s="64">
        <v>169</v>
      </c>
      <c r="BJ5" s="64"/>
      <c r="BK5" s="64">
        <v>181</v>
      </c>
      <c r="BL5" s="64"/>
      <c r="BM5" s="89">
        <f>COUNTA(D5:BL5)</f>
        <v>42</v>
      </c>
      <c r="BN5" s="57">
        <f>SUM(D5:BL5)</f>
        <v>6371</v>
      </c>
      <c r="BO5" s="58">
        <f>BN5/BM5</f>
        <v>151.6904761904762</v>
      </c>
      <c r="BP5" s="99">
        <f>MAX(D5:BL5)</f>
        <v>237</v>
      </c>
      <c r="BQ5" s="60">
        <f>MIN(D5:BL5)</f>
        <v>98</v>
      </c>
    </row>
    <row r="6" spans="1:69" ht="14.25">
      <c r="A6" s="53">
        <v>4</v>
      </c>
      <c r="B6" s="61" t="s">
        <v>71</v>
      </c>
      <c r="C6" s="62" t="s">
        <v>69</v>
      </c>
      <c r="D6" s="56">
        <v>122</v>
      </c>
      <c r="E6" s="56">
        <v>125</v>
      </c>
      <c r="F6" s="56">
        <v>160</v>
      </c>
      <c r="G6" s="56">
        <v>135</v>
      </c>
      <c r="H6" s="56">
        <v>144</v>
      </c>
      <c r="I6" s="56">
        <v>115</v>
      </c>
      <c r="J6" s="56">
        <v>107</v>
      </c>
      <c r="K6" s="56">
        <v>176</v>
      </c>
      <c r="L6" s="56">
        <v>145</v>
      </c>
      <c r="M6" s="56">
        <v>120</v>
      </c>
      <c r="N6" s="56">
        <v>150</v>
      </c>
      <c r="O6" s="56">
        <v>156</v>
      </c>
      <c r="P6" s="56">
        <v>164</v>
      </c>
      <c r="Q6" s="56">
        <v>146</v>
      </c>
      <c r="R6" s="56">
        <v>128</v>
      </c>
      <c r="S6" s="56">
        <v>119</v>
      </c>
      <c r="T6" s="56">
        <v>146</v>
      </c>
      <c r="U6" s="56">
        <v>163</v>
      </c>
      <c r="V6" s="57">
        <v>141</v>
      </c>
      <c r="W6" s="57">
        <v>170</v>
      </c>
      <c r="X6" s="57">
        <v>121</v>
      </c>
      <c r="Y6" s="57">
        <v>131</v>
      </c>
      <c r="Z6" s="57">
        <v>180</v>
      </c>
      <c r="AA6" s="57">
        <v>150</v>
      </c>
      <c r="AB6" s="57">
        <v>168</v>
      </c>
      <c r="AC6" s="57">
        <v>189</v>
      </c>
      <c r="AD6" s="57">
        <v>138</v>
      </c>
      <c r="AE6" s="57">
        <v>159</v>
      </c>
      <c r="AF6" s="57">
        <v>147</v>
      </c>
      <c r="AG6" s="57">
        <v>145</v>
      </c>
      <c r="AH6" s="57">
        <v>163</v>
      </c>
      <c r="AI6" s="57">
        <v>138</v>
      </c>
      <c r="AJ6" s="57">
        <v>135</v>
      </c>
      <c r="AK6" s="57">
        <v>149</v>
      </c>
      <c r="AL6" s="57">
        <v>159</v>
      </c>
      <c r="AM6" s="57">
        <v>147</v>
      </c>
      <c r="AN6" s="57">
        <v>129</v>
      </c>
      <c r="AO6" s="57">
        <v>150</v>
      </c>
      <c r="AP6" s="57">
        <v>139</v>
      </c>
      <c r="AQ6" s="57">
        <v>142</v>
      </c>
      <c r="AR6" s="57">
        <v>149</v>
      </c>
      <c r="AS6" s="57">
        <v>164</v>
      </c>
      <c r="AT6" s="57">
        <v>132</v>
      </c>
      <c r="AU6" s="57">
        <v>133</v>
      </c>
      <c r="AV6" s="57">
        <v>162</v>
      </c>
      <c r="AW6" s="57">
        <v>152</v>
      </c>
      <c r="AX6" s="57">
        <v>144</v>
      </c>
      <c r="AY6" s="57">
        <v>158</v>
      </c>
      <c r="AZ6" s="57">
        <v>189</v>
      </c>
      <c r="BA6" s="57">
        <v>157</v>
      </c>
      <c r="BB6" s="57">
        <v>160</v>
      </c>
      <c r="BC6" s="57">
        <v>157</v>
      </c>
      <c r="BD6" s="57">
        <v>174</v>
      </c>
      <c r="BE6" s="57">
        <v>127</v>
      </c>
      <c r="BF6" s="57">
        <v>169</v>
      </c>
      <c r="BG6" s="57">
        <v>158</v>
      </c>
      <c r="BH6" s="57">
        <v>186</v>
      </c>
      <c r="BI6" s="57">
        <v>161</v>
      </c>
      <c r="BJ6" s="57">
        <v>156</v>
      </c>
      <c r="BK6" s="57">
        <v>161</v>
      </c>
      <c r="BL6" s="57"/>
      <c r="BM6" s="89">
        <f>COUNTA(D6:BL6)</f>
        <v>60</v>
      </c>
      <c r="BN6" s="57">
        <f>SUM(D6:BL6)</f>
        <v>8960</v>
      </c>
      <c r="BO6" s="58">
        <f>BN6/BM6</f>
        <v>149.33333333333334</v>
      </c>
      <c r="BP6" s="57">
        <f>MAX(D6:BL6)</f>
        <v>189</v>
      </c>
      <c r="BQ6" s="60">
        <f>MIN(D6:BL6)</f>
        <v>107</v>
      </c>
    </row>
    <row r="7" spans="1:69" ht="14.25">
      <c r="A7" s="53">
        <v>5</v>
      </c>
      <c r="B7" s="54" t="s">
        <v>47</v>
      </c>
      <c r="C7" s="55" t="s">
        <v>60</v>
      </c>
      <c r="D7" s="56">
        <v>174</v>
      </c>
      <c r="E7" s="56"/>
      <c r="F7" s="56">
        <v>167</v>
      </c>
      <c r="G7" s="56">
        <v>147</v>
      </c>
      <c r="H7" s="56">
        <v>129</v>
      </c>
      <c r="I7" s="56"/>
      <c r="J7" s="56">
        <v>111</v>
      </c>
      <c r="K7" s="56">
        <v>168</v>
      </c>
      <c r="L7" s="56">
        <v>166</v>
      </c>
      <c r="M7" s="56"/>
      <c r="N7" s="56">
        <v>142</v>
      </c>
      <c r="O7" s="56">
        <v>154</v>
      </c>
      <c r="P7" s="56">
        <v>161</v>
      </c>
      <c r="Q7" s="56">
        <v>132</v>
      </c>
      <c r="R7" s="56"/>
      <c r="S7" s="56">
        <v>142</v>
      </c>
      <c r="T7" s="56">
        <v>170</v>
      </c>
      <c r="U7" s="56">
        <v>176</v>
      </c>
      <c r="V7" s="57">
        <v>123</v>
      </c>
      <c r="W7" s="57">
        <v>153</v>
      </c>
      <c r="X7" s="57"/>
      <c r="Y7" s="57"/>
      <c r="Z7" s="57">
        <v>134</v>
      </c>
      <c r="AA7" s="57"/>
      <c r="AB7" s="57">
        <v>156</v>
      </c>
      <c r="AC7" s="57"/>
      <c r="AD7" s="57">
        <v>142</v>
      </c>
      <c r="AE7" s="57">
        <v>177</v>
      </c>
      <c r="AF7" s="57"/>
      <c r="AG7" s="57">
        <v>161</v>
      </c>
      <c r="AH7" s="57">
        <v>145</v>
      </c>
      <c r="AI7" s="57">
        <v>165</v>
      </c>
      <c r="AJ7" s="57">
        <v>142</v>
      </c>
      <c r="AK7" s="57">
        <v>168</v>
      </c>
      <c r="AL7" s="57">
        <v>157</v>
      </c>
      <c r="AM7" s="57">
        <v>131</v>
      </c>
      <c r="AN7" s="57">
        <v>122</v>
      </c>
      <c r="AO7" s="57">
        <v>147</v>
      </c>
      <c r="AP7" s="57">
        <v>129</v>
      </c>
      <c r="AQ7" s="57">
        <v>146</v>
      </c>
      <c r="AR7" s="57">
        <v>189</v>
      </c>
      <c r="AS7" s="57">
        <v>127</v>
      </c>
      <c r="AT7" s="57">
        <v>131</v>
      </c>
      <c r="AU7" s="57">
        <v>137</v>
      </c>
      <c r="AV7" s="57">
        <v>153</v>
      </c>
      <c r="AW7" s="57">
        <v>111</v>
      </c>
      <c r="AX7" s="57">
        <v>146</v>
      </c>
      <c r="AY7" s="57">
        <v>144</v>
      </c>
      <c r="AZ7" s="57">
        <v>193</v>
      </c>
      <c r="BA7" s="57">
        <v>139</v>
      </c>
      <c r="BB7" s="57">
        <v>145</v>
      </c>
      <c r="BC7" s="57">
        <v>159</v>
      </c>
      <c r="BD7" s="57">
        <v>145</v>
      </c>
      <c r="BE7" s="57">
        <v>123</v>
      </c>
      <c r="BF7" s="57">
        <v>171</v>
      </c>
      <c r="BG7" s="57"/>
      <c r="BH7" s="57">
        <v>154</v>
      </c>
      <c r="BI7" s="57">
        <v>164</v>
      </c>
      <c r="BJ7" s="57">
        <v>144</v>
      </c>
      <c r="BK7" s="57">
        <v>132</v>
      </c>
      <c r="BL7" s="57"/>
      <c r="BM7" s="89">
        <f>COUNTA(D7:BL7)</f>
        <v>50</v>
      </c>
      <c r="BN7" s="57">
        <f>SUM(D7:BL7)</f>
        <v>7444</v>
      </c>
      <c r="BO7" s="58">
        <f>BN7/BM7</f>
        <v>148.88</v>
      </c>
      <c r="BP7" s="57">
        <f>MAX(D7:BL7)</f>
        <v>193</v>
      </c>
      <c r="BQ7" s="60">
        <f>MIN(D7:BL7)</f>
        <v>111</v>
      </c>
    </row>
    <row r="8" spans="1:69" ht="14.25">
      <c r="A8" s="53">
        <v>6</v>
      </c>
      <c r="B8" s="65" t="s">
        <v>48</v>
      </c>
      <c r="C8" s="62" t="s">
        <v>8</v>
      </c>
      <c r="D8" s="63">
        <v>157</v>
      </c>
      <c r="E8" s="63">
        <v>139</v>
      </c>
      <c r="F8" s="63">
        <v>192</v>
      </c>
      <c r="G8" s="63">
        <v>174</v>
      </c>
      <c r="H8" s="63">
        <v>155</v>
      </c>
      <c r="I8" s="63">
        <v>164</v>
      </c>
      <c r="J8" s="63">
        <v>143</v>
      </c>
      <c r="K8" s="63">
        <v>145</v>
      </c>
      <c r="L8" s="63">
        <v>130</v>
      </c>
      <c r="M8" s="63">
        <v>169</v>
      </c>
      <c r="N8" s="63">
        <v>145</v>
      </c>
      <c r="O8" s="63">
        <v>124</v>
      </c>
      <c r="P8" s="63">
        <v>169</v>
      </c>
      <c r="Q8" s="63">
        <v>170</v>
      </c>
      <c r="R8" s="63">
        <v>150</v>
      </c>
      <c r="S8" s="63">
        <v>153</v>
      </c>
      <c r="T8" s="150">
        <v>178</v>
      </c>
      <c r="U8" s="63">
        <v>143</v>
      </c>
      <c r="V8" s="151">
        <v>122</v>
      </c>
      <c r="W8" s="151">
        <v>142</v>
      </c>
      <c r="X8" s="151">
        <v>135</v>
      </c>
      <c r="Y8" s="151">
        <v>138</v>
      </c>
      <c r="Z8" s="151">
        <v>112</v>
      </c>
      <c r="AA8" s="152">
        <v>157</v>
      </c>
      <c r="AB8" s="64">
        <v>167</v>
      </c>
      <c r="AC8" s="152">
        <v>119</v>
      </c>
      <c r="AD8" s="152">
        <v>132</v>
      </c>
      <c r="AE8" s="152">
        <v>157</v>
      </c>
      <c r="AF8" s="152">
        <v>155</v>
      </c>
      <c r="AG8" s="152">
        <v>163</v>
      </c>
      <c r="AH8" s="152">
        <v>162</v>
      </c>
      <c r="AI8" s="152">
        <v>145</v>
      </c>
      <c r="AJ8" s="152">
        <v>118</v>
      </c>
      <c r="AK8" s="152">
        <v>124</v>
      </c>
      <c r="AL8" s="152">
        <v>145</v>
      </c>
      <c r="AM8" s="152">
        <v>130</v>
      </c>
      <c r="AN8" s="152">
        <v>121</v>
      </c>
      <c r="AO8" s="152">
        <v>162</v>
      </c>
      <c r="AP8" s="152">
        <v>165</v>
      </c>
      <c r="AQ8" s="152">
        <v>158</v>
      </c>
      <c r="AR8" s="152">
        <v>135</v>
      </c>
      <c r="AS8" s="152">
        <v>177</v>
      </c>
      <c r="AT8" s="152">
        <v>135</v>
      </c>
      <c r="AU8" s="152">
        <v>140</v>
      </c>
      <c r="AV8" s="152">
        <v>159</v>
      </c>
      <c r="AW8" s="152">
        <v>157</v>
      </c>
      <c r="AX8" s="152">
        <v>157</v>
      </c>
      <c r="AY8" s="152">
        <v>135</v>
      </c>
      <c r="AZ8" s="152">
        <v>134</v>
      </c>
      <c r="BA8" s="152"/>
      <c r="BB8" s="152"/>
      <c r="BC8" s="152"/>
      <c r="BD8" s="152"/>
      <c r="BE8" s="152"/>
      <c r="BF8" s="152">
        <v>122</v>
      </c>
      <c r="BG8" s="152">
        <v>99</v>
      </c>
      <c r="BH8" s="152">
        <v>165</v>
      </c>
      <c r="BI8" s="152">
        <v>142</v>
      </c>
      <c r="BJ8" s="153">
        <v>189</v>
      </c>
      <c r="BK8" s="152">
        <v>170</v>
      </c>
      <c r="BL8" s="152"/>
      <c r="BM8" s="89">
        <f>COUNTA(D8:BL8)</f>
        <v>55</v>
      </c>
      <c r="BN8" s="57">
        <f>SUM(D8:BL8)</f>
        <v>8145</v>
      </c>
      <c r="BO8" s="58">
        <f>BN8/BM8</f>
        <v>148.09090909090909</v>
      </c>
      <c r="BP8" s="57">
        <f>MAX(D8:BL8)</f>
        <v>192</v>
      </c>
      <c r="BQ8" s="60">
        <f>MIN(D8:BL8)</f>
        <v>99</v>
      </c>
    </row>
    <row r="9" spans="1:69" ht="14.25">
      <c r="A9" s="53">
        <v>7</v>
      </c>
      <c r="B9" s="54" t="s">
        <v>75</v>
      </c>
      <c r="C9" s="62" t="s">
        <v>73</v>
      </c>
      <c r="D9" s="56">
        <v>173</v>
      </c>
      <c r="E9" s="56"/>
      <c r="F9" s="56">
        <v>133</v>
      </c>
      <c r="G9" s="56">
        <v>180</v>
      </c>
      <c r="H9" s="56"/>
      <c r="I9" s="56"/>
      <c r="J9" s="56">
        <v>165</v>
      </c>
      <c r="K9" s="56">
        <v>120</v>
      </c>
      <c r="L9" s="56">
        <v>156</v>
      </c>
      <c r="M9" s="56"/>
      <c r="N9" s="56"/>
      <c r="O9" s="56"/>
      <c r="P9" s="56"/>
      <c r="Q9" s="56"/>
      <c r="R9" s="56">
        <v>200</v>
      </c>
      <c r="S9" s="56">
        <v>172</v>
      </c>
      <c r="T9" s="56">
        <v>164</v>
      </c>
      <c r="U9" s="56">
        <v>147</v>
      </c>
      <c r="V9" s="57">
        <v>166</v>
      </c>
      <c r="W9" s="57">
        <v>149</v>
      </c>
      <c r="X9" s="57">
        <v>104</v>
      </c>
      <c r="Y9" s="57"/>
      <c r="Z9" s="57"/>
      <c r="AA9" s="57"/>
      <c r="AB9" s="57"/>
      <c r="AC9" s="57"/>
      <c r="AD9" s="57"/>
      <c r="AE9" s="57"/>
      <c r="AF9" s="57"/>
      <c r="AG9" s="57">
        <v>114</v>
      </c>
      <c r="AH9" s="57">
        <v>150</v>
      </c>
      <c r="AI9" s="57"/>
      <c r="AJ9" s="57"/>
      <c r="AK9" s="57">
        <v>145</v>
      </c>
      <c r="AL9" s="57">
        <v>143</v>
      </c>
      <c r="AM9" s="57">
        <v>149</v>
      </c>
      <c r="AN9" s="57">
        <v>155</v>
      </c>
      <c r="AO9" s="57"/>
      <c r="AP9" s="57">
        <v>140</v>
      </c>
      <c r="AQ9" s="57">
        <v>144</v>
      </c>
      <c r="AR9" s="57">
        <v>131</v>
      </c>
      <c r="AS9" s="57"/>
      <c r="AT9" s="57"/>
      <c r="AU9" s="57">
        <v>132</v>
      </c>
      <c r="AV9" s="57">
        <v>132</v>
      </c>
      <c r="AW9" s="57"/>
      <c r="AX9" s="57">
        <v>147</v>
      </c>
      <c r="AY9" s="57"/>
      <c r="AZ9" s="57"/>
      <c r="BA9" s="57">
        <v>115</v>
      </c>
      <c r="BB9" s="57">
        <v>142</v>
      </c>
      <c r="BC9" s="57"/>
      <c r="BD9" s="57"/>
      <c r="BE9" s="57"/>
      <c r="BF9" s="57"/>
      <c r="BG9" s="57">
        <v>114</v>
      </c>
      <c r="BH9" s="57"/>
      <c r="BI9" s="57">
        <v>174</v>
      </c>
      <c r="BJ9" s="57">
        <v>155</v>
      </c>
      <c r="BK9" s="57">
        <v>145</v>
      </c>
      <c r="BL9" s="57"/>
      <c r="BM9" s="89">
        <f>COUNTA(D9:BL9)</f>
        <v>31</v>
      </c>
      <c r="BN9" s="57">
        <f>SUM(D9:BL9)</f>
        <v>4556</v>
      </c>
      <c r="BO9" s="58">
        <f>BN9/BM9</f>
        <v>146.96774193548387</v>
      </c>
      <c r="BP9" s="57">
        <f>MAX(D9:BL9)</f>
        <v>200</v>
      </c>
      <c r="BQ9" s="60">
        <f>MIN(D9:BL9)</f>
        <v>104</v>
      </c>
    </row>
    <row r="10" spans="1:69" ht="14.25">
      <c r="A10" s="53">
        <v>8</v>
      </c>
      <c r="B10" s="54" t="s">
        <v>63</v>
      </c>
      <c r="C10" s="55" t="s">
        <v>8</v>
      </c>
      <c r="D10" s="56">
        <v>129</v>
      </c>
      <c r="E10" s="56">
        <v>92</v>
      </c>
      <c r="F10" s="56">
        <v>161</v>
      </c>
      <c r="G10" s="56">
        <v>175</v>
      </c>
      <c r="H10" s="78">
        <v>195</v>
      </c>
      <c r="I10" s="56">
        <v>116</v>
      </c>
      <c r="J10" s="56">
        <v>163</v>
      </c>
      <c r="K10" s="56">
        <v>178</v>
      </c>
      <c r="L10" s="56">
        <v>147</v>
      </c>
      <c r="M10" s="56">
        <v>140</v>
      </c>
      <c r="N10" s="56">
        <v>165</v>
      </c>
      <c r="O10" s="56">
        <v>125</v>
      </c>
      <c r="P10" s="56">
        <v>169</v>
      </c>
      <c r="Q10" s="56">
        <v>160</v>
      </c>
      <c r="R10" s="56">
        <v>145</v>
      </c>
      <c r="S10" s="56">
        <v>170</v>
      </c>
      <c r="T10" s="56">
        <v>146</v>
      </c>
      <c r="U10" s="56">
        <v>123</v>
      </c>
      <c r="V10" s="57">
        <v>142</v>
      </c>
      <c r="W10" s="57">
        <v>145</v>
      </c>
      <c r="X10" s="57">
        <v>168</v>
      </c>
      <c r="Y10" s="57">
        <v>133</v>
      </c>
      <c r="Z10" s="57">
        <v>129</v>
      </c>
      <c r="AA10" s="57">
        <v>138</v>
      </c>
      <c r="AB10" s="57">
        <v>136</v>
      </c>
      <c r="AC10" s="57">
        <v>153</v>
      </c>
      <c r="AD10" s="57">
        <v>132</v>
      </c>
      <c r="AE10" s="57">
        <v>156</v>
      </c>
      <c r="AF10" s="57">
        <v>146</v>
      </c>
      <c r="AG10" s="57">
        <v>157</v>
      </c>
      <c r="AH10" s="57">
        <v>162</v>
      </c>
      <c r="AI10" s="57">
        <v>126</v>
      </c>
      <c r="AJ10" s="57">
        <v>127</v>
      </c>
      <c r="AK10" s="57">
        <v>126</v>
      </c>
      <c r="AL10" s="57">
        <v>132</v>
      </c>
      <c r="AM10" s="57">
        <v>160</v>
      </c>
      <c r="AN10" s="57">
        <v>165</v>
      </c>
      <c r="AO10" s="57">
        <v>166</v>
      </c>
      <c r="AP10" s="57">
        <v>124</v>
      </c>
      <c r="AQ10" s="57">
        <v>140</v>
      </c>
      <c r="AR10" s="57">
        <v>145</v>
      </c>
      <c r="AS10" s="57">
        <v>120</v>
      </c>
      <c r="AT10" s="57">
        <v>152</v>
      </c>
      <c r="AU10" s="57">
        <v>134</v>
      </c>
      <c r="AV10" s="57">
        <v>165</v>
      </c>
      <c r="AW10" s="57">
        <v>127</v>
      </c>
      <c r="AX10" s="57">
        <v>131</v>
      </c>
      <c r="AY10" s="57">
        <v>143</v>
      </c>
      <c r="AZ10" s="57">
        <v>135</v>
      </c>
      <c r="BA10" s="57">
        <v>158</v>
      </c>
      <c r="BB10" s="57">
        <v>162</v>
      </c>
      <c r="BC10" s="57">
        <v>148</v>
      </c>
      <c r="BD10" s="57">
        <v>122</v>
      </c>
      <c r="BE10" s="57">
        <v>169</v>
      </c>
      <c r="BF10" s="57">
        <v>161</v>
      </c>
      <c r="BG10" s="57">
        <v>168</v>
      </c>
      <c r="BH10" s="57">
        <v>129</v>
      </c>
      <c r="BI10" s="57">
        <v>125</v>
      </c>
      <c r="BJ10" s="95">
        <v>189</v>
      </c>
      <c r="BK10" s="57">
        <v>141</v>
      </c>
      <c r="BL10" s="57"/>
      <c r="BM10" s="89">
        <f>COUNTA(D10:BL10)</f>
        <v>60</v>
      </c>
      <c r="BN10" s="57">
        <f>SUM(D10:BL10)</f>
        <v>8786</v>
      </c>
      <c r="BO10" s="58">
        <f>BN10/BM10</f>
        <v>146.43333333333334</v>
      </c>
      <c r="BP10" s="59">
        <f>MAX(D10:BL10)</f>
        <v>195</v>
      </c>
      <c r="BQ10" s="60">
        <f>MIN(D10:BL10)</f>
        <v>92</v>
      </c>
    </row>
    <row r="11" spans="1:69" ht="14.25">
      <c r="A11" s="53">
        <v>9</v>
      </c>
      <c r="B11" s="54" t="s">
        <v>297</v>
      </c>
      <c r="C11" s="55" t="s">
        <v>8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>
        <v>145</v>
      </c>
      <c r="BB11" s="57">
        <v>131</v>
      </c>
      <c r="BC11" s="57">
        <v>143</v>
      </c>
      <c r="BD11" s="57">
        <v>135</v>
      </c>
      <c r="BE11" s="57">
        <v>137</v>
      </c>
      <c r="BF11" s="57"/>
      <c r="BG11" s="57"/>
      <c r="BH11" s="57"/>
      <c r="BI11" s="57"/>
      <c r="BJ11" s="57"/>
      <c r="BK11" s="57"/>
      <c r="BL11" s="57"/>
      <c r="BM11" s="89">
        <f>COUNTA(D11:BL11)</f>
        <v>5</v>
      </c>
      <c r="BN11" s="57">
        <f>SUM(D11:BL11)</f>
        <v>691</v>
      </c>
      <c r="BO11" s="58">
        <f>BN11/BM11</f>
        <v>138.19999999999999</v>
      </c>
      <c r="BP11" s="59">
        <f>MAX(D11:BL11)</f>
        <v>145</v>
      </c>
      <c r="BQ11" s="60">
        <f>MIN(D11:BL11)</f>
        <v>131</v>
      </c>
    </row>
    <row r="12" spans="1:69" ht="14.25">
      <c r="A12" s="53">
        <v>10</v>
      </c>
      <c r="B12" s="54" t="s">
        <v>50</v>
      </c>
      <c r="C12" s="62" t="s">
        <v>8</v>
      </c>
      <c r="D12" s="56">
        <v>182</v>
      </c>
      <c r="E12" s="56">
        <v>156</v>
      </c>
      <c r="F12" s="56">
        <v>157</v>
      </c>
      <c r="G12" s="56">
        <v>146</v>
      </c>
      <c r="H12" s="56">
        <v>161</v>
      </c>
      <c r="I12" s="56">
        <v>156</v>
      </c>
      <c r="J12" s="56">
        <v>151</v>
      </c>
      <c r="K12" s="56">
        <v>152</v>
      </c>
      <c r="L12" s="56">
        <v>141</v>
      </c>
      <c r="M12" s="56">
        <v>140</v>
      </c>
      <c r="N12" s="56">
        <v>129</v>
      </c>
      <c r="O12" s="56">
        <v>104</v>
      </c>
      <c r="P12" s="56">
        <v>115</v>
      </c>
      <c r="Q12" s="56">
        <v>140</v>
      </c>
      <c r="R12" s="56">
        <v>155</v>
      </c>
      <c r="S12" s="56">
        <v>152</v>
      </c>
      <c r="T12" s="56">
        <v>126</v>
      </c>
      <c r="U12" s="56">
        <v>104</v>
      </c>
      <c r="V12" s="57">
        <v>127</v>
      </c>
      <c r="W12" s="57">
        <v>114</v>
      </c>
      <c r="X12" s="57">
        <v>155</v>
      </c>
      <c r="Y12" s="57">
        <v>101</v>
      </c>
      <c r="Z12" s="57">
        <v>142</v>
      </c>
      <c r="AA12" s="57">
        <v>111</v>
      </c>
      <c r="AB12" s="57">
        <v>104</v>
      </c>
      <c r="AC12" s="57">
        <v>130</v>
      </c>
      <c r="AD12" s="57">
        <v>124</v>
      </c>
      <c r="AE12" s="57">
        <v>152</v>
      </c>
      <c r="AF12" s="57">
        <v>125</v>
      </c>
      <c r="AG12" s="57">
        <v>129</v>
      </c>
      <c r="AH12" s="57">
        <v>139</v>
      </c>
      <c r="AI12" s="57">
        <v>167</v>
      </c>
      <c r="AJ12" s="57">
        <v>140</v>
      </c>
      <c r="AK12" s="57">
        <v>104</v>
      </c>
      <c r="AL12" s="57">
        <v>136</v>
      </c>
      <c r="AM12" s="57">
        <v>133</v>
      </c>
      <c r="AN12" s="57">
        <v>136</v>
      </c>
      <c r="AO12" s="57">
        <v>175</v>
      </c>
      <c r="AP12" s="57">
        <v>128</v>
      </c>
      <c r="AQ12" s="57">
        <v>146</v>
      </c>
      <c r="AR12" s="57">
        <v>145</v>
      </c>
      <c r="AS12" s="57">
        <v>130</v>
      </c>
      <c r="AT12" s="57">
        <v>104</v>
      </c>
      <c r="AU12" s="57">
        <v>158</v>
      </c>
      <c r="AV12" s="57">
        <v>118</v>
      </c>
      <c r="AW12" s="57">
        <v>123</v>
      </c>
      <c r="AX12" s="57">
        <v>151</v>
      </c>
      <c r="AY12" s="57">
        <v>143</v>
      </c>
      <c r="AZ12" s="57">
        <v>127</v>
      </c>
      <c r="BA12" s="57">
        <v>123</v>
      </c>
      <c r="BB12" s="57">
        <v>156</v>
      </c>
      <c r="BC12" s="57">
        <v>167</v>
      </c>
      <c r="BD12" s="57">
        <v>120</v>
      </c>
      <c r="BE12" s="57">
        <v>146</v>
      </c>
      <c r="BF12" s="57">
        <v>111</v>
      </c>
      <c r="BG12" s="57">
        <v>127</v>
      </c>
      <c r="BH12" s="57">
        <v>140</v>
      </c>
      <c r="BI12" s="57">
        <v>120</v>
      </c>
      <c r="BJ12" s="57">
        <v>111</v>
      </c>
      <c r="BK12" s="57">
        <v>150</v>
      </c>
      <c r="BL12" s="57"/>
      <c r="BM12" s="89">
        <f>COUNTA(D12:BL12)</f>
        <v>60</v>
      </c>
      <c r="BN12" s="57">
        <f>SUM(D12:BL12)</f>
        <v>8155</v>
      </c>
      <c r="BO12" s="58">
        <f>BN12/BM12</f>
        <v>135.91666666666666</v>
      </c>
      <c r="BP12" s="59">
        <f>MAX(D12:BL12)</f>
        <v>182</v>
      </c>
      <c r="BQ12" s="60">
        <f>MIN(D12:BL12)</f>
        <v>101</v>
      </c>
    </row>
    <row r="13" spans="1:69" ht="14.25">
      <c r="A13" s="53">
        <v>11</v>
      </c>
      <c r="B13" s="54" t="s">
        <v>49</v>
      </c>
      <c r="C13" s="55" t="s">
        <v>60</v>
      </c>
      <c r="D13" s="56">
        <v>158</v>
      </c>
      <c r="E13" s="56">
        <v>136</v>
      </c>
      <c r="F13" s="56"/>
      <c r="G13" s="56">
        <v>124</v>
      </c>
      <c r="H13" s="56"/>
      <c r="I13" s="56">
        <v>137</v>
      </c>
      <c r="J13" s="56"/>
      <c r="K13" s="56"/>
      <c r="L13" s="56"/>
      <c r="M13" s="56"/>
      <c r="N13" s="56"/>
      <c r="O13" s="56"/>
      <c r="P13" s="56">
        <v>181</v>
      </c>
      <c r="Q13" s="56"/>
      <c r="R13" s="56">
        <v>132</v>
      </c>
      <c r="S13" s="56">
        <v>120</v>
      </c>
      <c r="T13" s="56">
        <v>115</v>
      </c>
      <c r="U13" s="56">
        <v>129</v>
      </c>
      <c r="V13" s="57"/>
      <c r="W13" s="57"/>
      <c r="X13" s="95">
        <v>188</v>
      </c>
      <c r="Y13" s="57">
        <v>131</v>
      </c>
      <c r="Z13" s="57">
        <v>149</v>
      </c>
      <c r="AA13" s="57"/>
      <c r="AB13" s="57">
        <v>154</v>
      </c>
      <c r="AC13" s="57">
        <v>132</v>
      </c>
      <c r="AD13" s="57">
        <v>106</v>
      </c>
      <c r="AE13" s="57"/>
      <c r="AF13" s="57">
        <v>119</v>
      </c>
      <c r="AG13" s="57"/>
      <c r="AH13" s="57">
        <v>103</v>
      </c>
      <c r="AI13" s="57">
        <v>122</v>
      </c>
      <c r="AJ13" s="57">
        <v>122</v>
      </c>
      <c r="AK13" s="57">
        <v>109</v>
      </c>
      <c r="AL13" s="57">
        <v>136</v>
      </c>
      <c r="AM13" s="57">
        <v>125</v>
      </c>
      <c r="AN13" s="57">
        <v>94</v>
      </c>
      <c r="AO13" s="57">
        <v>124</v>
      </c>
      <c r="AP13" s="57">
        <v>133</v>
      </c>
      <c r="AQ13" s="57">
        <v>159</v>
      </c>
      <c r="AR13" s="57">
        <v>105</v>
      </c>
      <c r="AS13" s="57">
        <v>136</v>
      </c>
      <c r="AT13" s="57"/>
      <c r="AU13" s="57"/>
      <c r="AV13" s="57"/>
      <c r="AW13" s="57"/>
      <c r="AX13" s="57"/>
      <c r="AY13" s="57"/>
      <c r="AZ13" s="57">
        <v>125</v>
      </c>
      <c r="BA13" s="57"/>
      <c r="BB13" s="57">
        <v>134</v>
      </c>
      <c r="BC13" s="57">
        <v>127</v>
      </c>
      <c r="BD13" s="57">
        <v>144</v>
      </c>
      <c r="BE13" s="57">
        <v>195</v>
      </c>
      <c r="BF13" s="57"/>
      <c r="BG13" s="57">
        <v>133</v>
      </c>
      <c r="BH13" s="57">
        <v>161</v>
      </c>
      <c r="BI13" s="57">
        <v>140</v>
      </c>
      <c r="BJ13" s="57"/>
      <c r="BK13" s="57"/>
      <c r="BL13" s="57"/>
      <c r="BM13" s="89">
        <f>COUNTA(D13:BL13)</f>
        <v>36</v>
      </c>
      <c r="BN13" s="57">
        <f>SUM(D13:BL13)</f>
        <v>4838</v>
      </c>
      <c r="BO13" s="58">
        <f>BN13/BM13</f>
        <v>134.38888888888889</v>
      </c>
      <c r="BP13" s="59">
        <f>MAX(D13:BL13)</f>
        <v>195</v>
      </c>
      <c r="BQ13" s="60">
        <f>MIN(D13:BL13)</f>
        <v>94</v>
      </c>
    </row>
    <row r="14" spans="1:69" ht="14.25">
      <c r="A14" s="53">
        <v>12</v>
      </c>
      <c r="B14" s="54" t="s">
        <v>78</v>
      </c>
      <c r="C14" s="55" t="s">
        <v>73</v>
      </c>
      <c r="D14" s="56"/>
      <c r="E14" s="56">
        <v>136</v>
      </c>
      <c r="F14" s="56"/>
      <c r="G14" s="56"/>
      <c r="H14" s="56">
        <v>177</v>
      </c>
      <c r="I14" s="56">
        <v>121</v>
      </c>
      <c r="J14" s="56">
        <v>105</v>
      </c>
      <c r="K14" s="56">
        <v>135</v>
      </c>
      <c r="L14" s="56"/>
      <c r="M14" s="56">
        <v>108</v>
      </c>
      <c r="N14" s="56"/>
      <c r="O14" s="56"/>
      <c r="P14" s="56">
        <v>130</v>
      </c>
      <c r="Q14" s="56">
        <v>118</v>
      </c>
      <c r="R14" s="56">
        <v>145</v>
      </c>
      <c r="S14" s="56"/>
      <c r="T14" s="56"/>
      <c r="U14" s="56"/>
      <c r="V14" s="57">
        <v>159</v>
      </c>
      <c r="W14" s="57">
        <v>121</v>
      </c>
      <c r="X14" s="57">
        <v>126</v>
      </c>
      <c r="Y14" s="57"/>
      <c r="Z14" s="57"/>
      <c r="AA14" s="57"/>
      <c r="AB14" s="57"/>
      <c r="AC14" s="57">
        <v>116</v>
      </c>
      <c r="AD14" s="57">
        <v>143</v>
      </c>
      <c r="AE14" s="57">
        <v>162</v>
      </c>
      <c r="AF14" s="57">
        <v>134</v>
      </c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89">
        <f>COUNTA(D14:BL14)</f>
        <v>16</v>
      </c>
      <c r="BN14" s="57">
        <f>SUM(D14:BL14)</f>
        <v>2136</v>
      </c>
      <c r="BO14" s="58">
        <f>BN14/BM14</f>
        <v>133.5</v>
      </c>
      <c r="BP14" s="59">
        <f>MAX(D14:BL14)</f>
        <v>177</v>
      </c>
      <c r="BQ14" s="60">
        <f>MIN(D14:BL14)</f>
        <v>105</v>
      </c>
    </row>
    <row r="15" spans="1:69" ht="13.5" customHeight="1">
      <c r="A15" s="53">
        <v>13</v>
      </c>
      <c r="B15" s="66" t="s">
        <v>57</v>
      </c>
      <c r="C15" s="55" t="s">
        <v>60</v>
      </c>
      <c r="D15" s="56"/>
      <c r="E15" s="56">
        <v>120</v>
      </c>
      <c r="F15" s="56">
        <v>148</v>
      </c>
      <c r="G15" s="56"/>
      <c r="H15" s="56">
        <v>100</v>
      </c>
      <c r="I15" s="56"/>
      <c r="J15" s="57"/>
      <c r="K15" s="56">
        <v>155</v>
      </c>
      <c r="L15" s="56">
        <v>135</v>
      </c>
      <c r="M15" s="56">
        <v>135</v>
      </c>
      <c r="N15" s="56">
        <v>121</v>
      </c>
      <c r="O15" s="56">
        <v>123</v>
      </c>
      <c r="P15" s="56">
        <v>164</v>
      </c>
      <c r="Q15" s="56">
        <v>151</v>
      </c>
      <c r="R15" s="56">
        <v>103</v>
      </c>
      <c r="S15" s="56"/>
      <c r="T15" s="56">
        <v>152</v>
      </c>
      <c r="U15" s="56">
        <v>159</v>
      </c>
      <c r="V15" s="57"/>
      <c r="W15" s="57">
        <v>122</v>
      </c>
      <c r="X15" s="57">
        <v>120</v>
      </c>
      <c r="Y15" s="57">
        <v>179</v>
      </c>
      <c r="Z15" s="57">
        <v>146</v>
      </c>
      <c r="AA15" s="57">
        <v>121</v>
      </c>
      <c r="AB15" s="57"/>
      <c r="AC15" s="57">
        <v>138</v>
      </c>
      <c r="AD15" s="57"/>
      <c r="AE15" s="57">
        <v>132</v>
      </c>
      <c r="AF15" s="57"/>
      <c r="AG15" s="57">
        <v>122</v>
      </c>
      <c r="AH15" s="57">
        <v>102</v>
      </c>
      <c r="AI15" s="57">
        <v>111</v>
      </c>
      <c r="AJ15" s="57">
        <v>131</v>
      </c>
      <c r="AK15" s="57">
        <v>134</v>
      </c>
      <c r="AL15" s="57">
        <v>112</v>
      </c>
      <c r="AM15" s="57">
        <v>170</v>
      </c>
      <c r="AN15" s="57">
        <v>114</v>
      </c>
      <c r="AO15" s="57">
        <v>133</v>
      </c>
      <c r="AP15" s="57">
        <v>139</v>
      </c>
      <c r="AQ15" s="57">
        <v>146</v>
      </c>
      <c r="AR15" s="57">
        <v>144</v>
      </c>
      <c r="AS15" s="57">
        <v>113</v>
      </c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>
        <v>133</v>
      </c>
      <c r="BG15" s="57">
        <v>130</v>
      </c>
      <c r="BH15" s="57">
        <v>152</v>
      </c>
      <c r="BI15" s="57"/>
      <c r="BJ15" s="57">
        <v>119</v>
      </c>
      <c r="BK15" s="57">
        <v>133</v>
      </c>
      <c r="BL15" s="57"/>
      <c r="BM15" s="89">
        <f>COUNTA(D15:BL15)</f>
        <v>38</v>
      </c>
      <c r="BN15" s="57">
        <f>SUM(D15:BL15)</f>
        <v>5062</v>
      </c>
      <c r="BO15" s="58">
        <f>BN15/BM15</f>
        <v>133.21052631578948</v>
      </c>
      <c r="BP15" s="59">
        <f>MAX(D15:BL15)</f>
        <v>179</v>
      </c>
      <c r="BQ15" s="60">
        <f>MIN(D15:BL15)</f>
        <v>100</v>
      </c>
    </row>
    <row r="16" spans="1:69" ht="14.25">
      <c r="A16" s="53">
        <v>14</v>
      </c>
      <c r="B16" s="66" t="s">
        <v>65</v>
      </c>
      <c r="C16" s="55" t="s">
        <v>64</v>
      </c>
      <c r="D16" s="56">
        <v>121</v>
      </c>
      <c r="E16" s="56"/>
      <c r="F16" s="56">
        <v>127</v>
      </c>
      <c r="G16" s="56">
        <v>150</v>
      </c>
      <c r="H16" s="56">
        <v>138</v>
      </c>
      <c r="I16" s="56">
        <v>122</v>
      </c>
      <c r="J16" s="56">
        <v>140</v>
      </c>
      <c r="K16" s="56">
        <v>138</v>
      </c>
      <c r="L16" s="56">
        <v>113</v>
      </c>
      <c r="M16" s="56">
        <v>134</v>
      </c>
      <c r="N16" s="56">
        <v>107</v>
      </c>
      <c r="O16" s="56">
        <v>97</v>
      </c>
      <c r="P16" s="56"/>
      <c r="Q16" s="56">
        <v>132</v>
      </c>
      <c r="R16" s="56">
        <v>133</v>
      </c>
      <c r="S16" s="56">
        <v>139</v>
      </c>
      <c r="T16" s="56">
        <v>119</v>
      </c>
      <c r="U16" s="56">
        <v>92</v>
      </c>
      <c r="V16" s="57">
        <v>118</v>
      </c>
      <c r="W16" s="57">
        <v>141</v>
      </c>
      <c r="X16" s="57">
        <v>167</v>
      </c>
      <c r="Y16" s="57">
        <v>150</v>
      </c>
      <c r="Z16" s="57">
        <v>106</v>
      </c>
      <c r="AA16" s="57">
        <v>131</v>
      </c>
      <c r="AB16" s="57">
        <v>125</v>
      </c>
      <c r="AC16" s="57">
        <v>136</v>
      </c>
      <c r="AD16" s="57">
        <v>132</v>
      </c>
      <c r="AE16" s="57">
        <v>120</v>
      </c>
      <c r="AF16" s="57">
        <v>132</v>
      </c>
      <c r="AG16" s="57">
        <v>142</v>
      </c>
      <c r="AH16" s="57">
        <v>132</v>
      </c>
      <c r="AI16" s="57">
        <v>135</v>
      </c>
      <c r="AJ16" s="57">
        <v>130</v>
      </c>
      <c r="AK16" s="57">
        <v>106</v>
      </c>
      <c r="AL16" s="57">
        <v>170</v>
      </c>
      <c r="AM16" s="57">
        <v>128</v>
      </c>
      <c r="AN16" s="57">
        <v>141</v>
      </c>
      <c r="AO16" s="57">
        <v>135</v>
      </c>
      <c r="AP16" s="57">
        <v>123</v>
      </c>
      <c r="AQ16" s="57">
        <v>144</v>
      </c>
      <c r="AR16" s="57">
        <v>154</v>
      </c>
      <c r="AS16" s="57">
        <v>149</v>
      </c>
      <c r="AT16" s="57">
        <v>130</v>
      </c>
      <c r="AU16" s="57">
        <v>158</v>
      </c>
      <c r="AV16" s="57">
        <v>119</v>
      </c>
      <c r="AW16" s="57">
        <v>159</v>
      </c>
      <c r="AX16" s="57">
        <v>147</v>
      </c>
      <c r="AY16" s="57">
        <v>152</v>
      </c>
      <c r="AZ16" s="57">
        <v>140</v>
      </c>
      <c r="BA16" s="57">
        <v>117</v>
      </c>
      <c r="BB16" s="57">
        <v>123</v>
      </c>
      <c r="BC16" s="57">
        <v>144</v>
      </c>
      <c r="BD16" s="57">
        <v>174</v>
      </c>
      <c r="BE16" s="57">
        <v>128</v>
      </c>
      <c r="BF16" s="57">
        <v>134</v>
      </c>
      <c r="BG16" s="57">
        <v>106</v>
      </c>
      <c r="BH16" s="57">
        <v>95</v>
      </c>
      <c r="BI16" s="57">
        <v>139</v>
      </c>
      <c r="BJ16" s="57">
        <v>153</v>
      </c>
      <c r="BK16" s="57">
        <v>116</v>
      </c>
      <c r="BL16" s="57"/>
      <c r="BM16" s="89">
        <f>COUNTA(D16:BL16)</f>
        <v>58</v>
      </c>
      <c r="BN16" s="57">
        <f>SUM(D16:BL16)</f>
        <v>7683</v>
      </c>
      <c r="BO16" s="58">
        <f>BN16/BM16</f>
        <v>132.4655172413793</v>
      </c>
      <c r="BP16" s="59">
        <f>MAX(D16:BL16)</f>
        <v>174</v>
      </c>
      <c r="BQ16" s="60">
        <f>MIN(D16:BL16)</f>
        <v>92</v>
      </c>
    </row>
    <row r="17" spans="1:70" ht="14.25">
      <c r="A17" s="53">
        <v>15</v>
      </c>
      <c r="B17" s="54" t="s">
        <v>53</v>
      </c>
      <c r="C17" s="55" t="s">
        <v>60</v>
      </c>
      <c r="D17" s="56"/>
      <c r="E17" s="56">
        <v>133</v>
      </c>
      <c r="F17" s="56"/>
      <c r="G17" s="56"/>
      <c r="H17" s="56">
        <v>113</v>
      </c>
      <c r="I17" s="56">
        <v>110</v>
      </c>
      <c r="J17" s="56">
        <v>126</v>
      </c>
      <c r="K17" s="56">
        <v>134</v>
      </c>
      <c r="L17" s="56"/>
      <c r="M17" s="56">
        <v>117</v>
      </c>
      <c r="N17" s="56">
        <v>146</v>
      </c>
      <c r="O17" s="56"/>
      <c r="P17" s="56"/>
      <c r="Q17" s="56"/>
      <c r="R17" s="56"/>
      <c r="S17" s="56"/>
      <c r="T17" s="56"/>
      <c r="U17" s="56"/>
      <c r="V17" s="57">
        <v>97</v>
      </c>
      <c r="W17" s="57"/>
      <c r="X17" s="57">
        <v>155</v>
      </c>
      <c r="Y17" s="57">
        <v>156</v>
      </c>
      <c r="Z17" s="57"/>
      <c r="AA17" s="57">
        <v>102</v>
      </c>
      <c r="AB17" s="57"/>
      <c r="AC17" s="57"/>
      <c r="AD17" s="57"/>
      <c r="AE17" s="57">
        <v>117</v>
      </c>
      <c r="AF17" s="57">
        <v>149</v>
      </c>
      <c r="AG17" s="57">
        <v>140</v>
      </c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>
        <v>133</v>
      </c>
      <c r="AU17" s="57">
        <v>127</v>
      </c>
      <c r="AV17" s="57">
        <v>145</v>
      </c>
      <c r="AW17" s="57">
        <v>162</v>
      </c>
      <c r="AX17" s="57">
        <v>134</v>
      </c>
      <c r="AY17" s="57">
        <v>132</v>
      </c>
      <c r="AZ17" s="57"/>
      <c r="BA17" s="57">
        <v>137</v>
      </c>
      <c r="BB17" s="57">
        <v>127</v>
      </c>
      <c r="BC17" s="57"/>
      <c r="BD17" s="57">
        <v>129</v>
      </c>
      <c r="BE17" s="57"/>
      <c r="BF17" s="57"/>
      <c r="BG17" s="57"/>
      <c r="BH17" s="57"/>
      <c r="BI17" s="57"/>
      <c r="BJ17" s="57"/>
      <c r="BK17" s="57"/>
      <c r="BL17" s="57"/>
      <c r="BM17" s="89">
        <f>COUNTA(D17:BL17)</f>
        <v>23</v>
      </c>
      <c r="BN17" s="57">
        <f>SUM(D17:BL17)</f>
        <v>3021</v>
      </c>
      <c r="BO17" s="58">
        <f>BN17/BM17</f>
        <v>131.34782608695653</v>
      </c>
      <c r="BP17" s="59">
        <f>MAX(D17:BL17)</f>
        <v>162</v>
      </c>
      <c r="BQ17" s="60">
        <f>MIN(D17:BL17)</f>
        <v>97</v>
      </c>
    </row>
    <row r="18" spans="1:70" ht="14.25">
      <c r="A18" s="53">
        <v>16</v>
      </c>
      <c r="B18" s="54" t="s">
        <v>79</v>
      </c>
      <c r="C18" s="55" t="s">
        <v>73</v>
      </c>
      <c r="D18" s="56"/>
      <c r="E18" s="56">
        <v>154</v>
      </c>
      <c r="F18" s="56">
        <v>149</v>
      </c>
      <c r="G18" s="56"/>
      <c r="H18" s="56"/>
      <c r="I18" s="56"/>
      <c r="J18" s="56"/>
      <c r="K18" s="56"/>
      <c r="L18" s="56"/>
      <c r="M18" s="56">
        <v>134</v>
      </c>
      <c r="N18" s="56">
        <v>112</v>
      </c>
      <c r="O18" s="56">
        <v>162</v>
      </c>
      <c r="P18" s="56"/>
      <c r="Q18" s="56"/>
      <c r="R18" s="56"/>
      <c r="S18" s="56"/>
      <c r="T18" s="56"/>
      <c r="U18" s="56"/>
      <c r="V18" s="57">
        <v>124</v>
      </c>
      <c r="W18" s="57">
        <v>133</v>
      </c>
      <c r="X18" s="57">
        <v>140</v>
      </c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>
        <v>135</v>
      </c>
      <c r="AJ18" s="57">
        <v>131</v>
      </c>
      <c r="AK18" s="57"/>
      <c r="AL18" s="57"/>
      <c r="AM18" s="57">
        <v>111</v>
      </c>
      <c r="AN18" s="57"/>
      <c r="AO18" s="57">
        <v>112</v>
      </c>
      <c r="AP18" s="57">
        <v>109</v>
      </c>
      <c r="AQ18" s="57"/>
      <c r="AR18" s="57"/>
      <c r="AS18" s="57">
        <v>131</v>
      </c>
      <c r="AT18" s="57">
        <v>138</v>
      </c>
      <c r="AU18" s="57"/>
      <c r="AV18" s="57"/>
      <c r="AW18" s="57">
        <v>117</v>
      </c>
      <c r="AX18" s="57"/>
      <c r="AY18" s="57">
        <v>110</v>
      </c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89">
        <f>COUNTA(D18:BL18)</f>
        <v>17</v>
      </c>
      <c r="BN18" s="57">
        <f>SUM(D18:BL18)</f>
        <v>2202</v>
      </c>
      <c r="BO18" s="58">
        <f>BN18/BM18</f>
        <v>129.52941176470588</v>
      </c>
      <c r="BP18" s="59">
        <f>MAX(D18:BL18)</f>
        <v>162</v>
      </c>
      <c r="BQ18" s="60">
        <f>MIN(D18:BL18)</f>
        <v>109</v>
      </c>
    </row>
    <row r="19" spans="1:70" ht="14.25">
      <c r="A19" s="53">
        <v>17</v>
      </c>
      <c r="B19" s="54" t="s">
        <v>54</v>
      </c>
      <c r="C19" s="55" t="s">
        <v>6</v>
      </c>
      <c r="D19" s="56">
        <v>125</v>
      </c>
      <c r="E19" s="56">
        <v>89</v>
      </c>
      <c r="F19" s="56">
        <v>111</v>
      </c>
      <c r="G19" s="56">
        <v>161</v>
      </c>
      <c r="H19" s="56">
        <v>151</v>
      </c>
      <c r="I19" s="56">
        <v>141</v>
      </c>
      <c r="J19" s="56"/>
      <c r="K19" s="56"/>
      <c r="L19" s="56">
        <v>158</v>
      </c>
      <c r="M19" s="56">
        <v>103</v>
      </c>
      <c r="N19" s="56">
        <v>133</v>
      </c>
      <c r="O19" s="56">
        <v>157</v>
      </c>
      <c r="P19" s="56"/>
      <c r="Q19" s="56">
        <v>175</v>
      </c>
      <c r="R19" s="56">
        <v>104</v>
      </c>
      <c r="S19" s="56">
        <v>166</v>
      </c>
      <c r="T19" s="56">
        <v>109</v>
      </c>
      <c r="U19" s="56"/>
      <c r="V19" s="57">
        <v>153</v>
      </c>
      <c r="W19" s="57">
        <v>135</v>
      </c>
      <c r="X19" s="57">
        <v>117</v>
      </c>
      <c r="Y19" s="57"/>
      <c r="Z19" s="57">
        <v>117</v>
      </c>
      <c r="AA19" s="57"/>
      <c r="AB19" s="57">
        <v>138</v>
      </c>
      <c r="AC19" s="57">
        <v>133</v>
      </c>
      <c r="AD19" s="57">
        <v>128</v>
      </c>
      <c r="AE19" s="57">
        <v>137</v>
      </c>
      <c r="AF19" s="57">
        <v>108</v>
      </c>
      <c r="AG19" s="57">
        <v>159</v>
      </c>
      <c r="AH19" s="57">
        <v>127</v>
      </c>
      <c r="AI19" s="57">
        <v>141</v>
      </c>
      <c r="AJ19" s="57">
        <v>99</v>
      </c>
      <c r="AK19" s="57"/>
      <c r="AL19" s="57">
        <v>128</v>
      </c>
      <c r="AM19" s="57">
        <v>114</v>
      </c>
      <c r="AN19" s="57"/>
      <c r="AO19" s="57"/>
      <c r="AP19" s="57"/>
      <c r="AQ19" s="57">
        <v>123</v>
      </c>
      <c r="AR19" s="57"/>
      <c r="AS19" s="57"/>
      <c r="AT19" s="57"/>
      <c r="AU19" s="57"/>
      <c r="AV19" s="57"/>
      <c r="AW19" s="57"/>
      <c r="AX19" s="57"/>
      <c r="AY19" s="57"/>
      <c r="AZ19" s="57">
        <v>135</v>
      </c>
      <c r="BA19" s="57">
        <v>143</v>
      </c>
      <c r="BB19" s="57"/>
      <c r="BC19" s="57">
        <v>105</v>
      </c>
      <c r="BD19" s="57">
        <v>100</v>
      </c>
      <c r="BE19" s="57">
        <v>134</v>
      </c>
      <c r="BF19" s="57"/>
      <c r="BG19" s="57"/>
      <c r="BH19" s="57">
        <v>123</v>
      </c>
      <c r="BI19" s="57">
        <v>112</v>
      </c>
      <c r="BJ19" s="57">
        <v>125</v>
      </c>
      <c r="BK19" s="57">
        <v>114</v>
      </c>
      <c r="BL19" s="57"/>
      <c r="BM19" s="89">
        <f>COUNTA(D19:BL19)</f>
        <v>39</v>
      </c>
      <c r="BN19" s="57">
        <f>SUM(D19:BL19)</f>
        <v>5031</v>
      </c>
      <c r="BO19" s="58">
        <f>BN19/BM19</f>
        <v>129</v>
      </c>
      <c r="BP19" s="59">
        <f>MAX(D19:BL19)</f>
        <v>175</v>
      </c>
      <c r="BQ19" s="60">
        <f>MIN(D19:BL19)</f>
        <v>89</v>
      </c>
    </row>
    <row r="20" spans="1:70" ht="14.25">
      <c r="A20" s="53">
        <v>18</v>
      </c>
      <c r="B20" s="54" t="s">
        <v>70</v>
      </c>
      <c r="C20" s="55" t="s">
        <v>6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>
        <v>116</v>
      </c>
      <c r="Q20" s="56"/>
      <c r="R20" s="56">
        <v>123</v>
      </c>
      <c r="S20" s="56"/>
      <c r="T20" s="56">
        <v>120</v>
      </c>
      <c r="U20" s="56">
        <v>127</v>
      </c>
      <c r="V20" s="57">
        <v>108</v>
      </c>
      <c r="W20" s="57"/>
      <c r="X20" s="57">
        <v>151</v>
      </c>
      <c r="Y20" s="57">
        <v>144</v>
      </c>
      <c r="Z20" s="57">
        <v>143</v>
      </c>
      <c r="AA20" s="57">
        <v>128</v>
      </c>
      <c r="AB20" s="57"/>
      <c r="AC20" s="57"/>
      <c r="AD20" s="57">
        <v>163</v>
      </c>
      <c r="AE20" s="57">
        <v>130</v>
      </c>
      <c r="AF20" s="57">
        <v>133</v>
      </c>
      <c r="AG20" s="57">
        <v>126</v>
      </c>
      <c r="AH20" s="57">
        <v>116</v>
      </c>
      <c r="AI20" s="57">
        <v>94</v>
      </c>
      <c r="AJ20" s="57"/>
      <c r="AK20" s="57">
        <v>97</v>
      </c>
      <c r="AL20" s="57"/>
      <c r="AM20" s="57">
        <v>132</v>
      </c>
      <c r="AN20" s="57"/>
      <c r="AO20" s="57">
        <v>111</v>
      </c>
      <c r="AP20" s="57"/>
      <c r="AQ20" s="57">
        <v>170</v>
      </c>
      <c r="AR20" s="57">
        <v>98</v>
      </c>
      <c r="AS20" s="57">
        <v>97</v>
      </c>
      <c r="AT20" s="57"/>
      <c r="AU20" s="57">
        <v>115</v>
      </c>
      <c r="AV20" s="57">
        <v>158</v>
      </c>
      <c r="AW20" s="57">
        <v>130</v>
      </c>
      <c r="AX20" s="57">
        <v>125</v>
      </c>
      <c r="AY20" s="57">
        <v>114</v>
      </c>
      <c r="AZ20" s="57"/>
      <c r="BA20" s="57"/>
      <c r="BB20" s="57"/>
      <c r="BC20" s="57">
        <v>154</v>
      </c>
      <c r="BD20" s="57">
        <v>119</v>
      </c>
      <c r="BE20" s="57">
        <v>156</v>
      </c>
      <c r="BF20" s="57"/>
      <c r="BG20" s="57"/>
      <c r="BH20" s="57"/>
      <c r="BI20" s="57">
        <v>107</v>
      </c>
      <c r="BJ20" s="57">
        <v>126</v>
      </c>
      <c r="BK20" s="57">
        <v>171</v>
      </c>
      <c r="BL20" s="57"/>
      <c r="BM20" s="89">
        <f>COUNTA(D20:BL20)</f>
        <v>32</v>
      </c>
      <c r="BN20" s="57">
        <f>SUM(D20:BL20)</f>
        <v>4102</v>
      </c>
      <c r="BO20" s="58">
        <f>BN20/BM20</f>
        <v>128.1875</v>
      </c>
      <c r="BP20" s="59">
        <f>MAX(D20:BL20)</f>
        <v>171</v>
      </c>
      <c r="BQ20" s="60">
        <f>MIN(D20:BL20)</f>
        <v>94</v>
      </c>
    </row>
    <row r="21" spans="1:70" ht="14.25">
      <c r="A21" s="53">
        <v>19</v>
      </c>
      <c r="B21" s="54" t="s">
        <v>52</v>
      </c>
      <c r="C21" s="55" t="s">
        <v>60</v>
      </c>
      <c r="D21" s="56">
        <v>131</v>
      </c>
      <c r="E21" s="56"/>
      <c r="F21" s="56">
        <v>97</v>
      </c>
      <c r="G21" s="56">
        <v>120</v>
      </c>
      <c r="H21" s="56"/>
      <c r="I21" s="56">
        <v>117</v>
      </c>
      <c r="J21" s="56">
        <v>130</v>
      </c>
      <c r="K21" s="56"/>
      <c r="L21" s="56">
        <v>145</v>
      </c>
      <c r="M21" s="56">
        <v>99</v>
      </c>
      <c r="N21" s="56"/>
      <c r="O21" s="56">
        <v>125</v>
      </c>
      <c r="P21" s="56"/>
      <c r="Q21" s="56">
        <v>133</v>
      </c>
      <c r="R21" s="56">
        <v>157</v>
      </c>
      <c r="S21" s="56">
        <v>86</v>
      </c>
      <c r="T21" s="56"/>
      <c r="U21" s="56"/>
      <c r="V21" s="57">
        <v>129</v>
      </c>
      <c r="W21" s="57">
        <v>121</v>
      </c>
      <c r="X21" s="57"/>
      <c r="Y21" s="57"/>
      <c r="Z21" s="57"/>
      <c r="AA21" s="57">
        <v>106</v>
      </c>
      <c r="AB21" s="57">
        <v>138</v>
      </c>
      <c r="AC21" s="57">
        <v>140</v>
      </c>
      <c r="AD21" s="57">
        <v>219</v>
      </c>
      <c r="AE21" s="57"/>
      <c r="AF21" s="57">
        <v>112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>
        <v>156</v>
      </c>
      <c r="AU21" s="57">
        <v>151</v>
      </c>
      <c r="AV21" s="57">
        <v>131</v>
      </c>
      <c r="AW21" s="57">
        <v>92</v>
      </c>
      <c r="AX21" s="57">
        <v>110</v>
      </c>
      <c r="AY21" s="57">
        <v>145</v>
      </c>
      <c r="AZ21" s="57">
        <v>111</v>
      </c>
      <c r="BA21" s="57">
        <v>138</v>
      </c>
      <c r="BB21" s="57"/>
      <c r="BC21" s="57">
        <v>137</v>
      </c>
      <c r="BD21" s="57"/>
      <c r="BE21" s="57">
        <v>116</v>
      </c>
      <c r="BF21" s="57">
        <v>133</v>
      </c>
      <c r="BG21" s="57">
        <v>112</v>
      </c>
      <c r="BH21" s="57"/>
      <c r="BI21" s="57">
        <v>108</v>
      </c>
      <c r="BJ21" s="57">
        <v>122</v>
      </c>
      <c r="BK21" s="57">
        <v>111</v>
      </c>
      <c r="BL21" s="57"/>
      <c r="BM21" s="89">
        <f>COUNTA(D21:BL21)</f>
        <v>33</v>
      </c>
      <c r="BN21" s="57">
        <f>SUM(D21:BL21)</f>
        <v>4178</v>
      </c>
      <c r="BO21" s="58">
        <f>BN21/BM21</f>
        <v>126.60606060606061</v>
      </c>
      <c r="BP21" s="99">
        <f>MAX(D21:BL21)</f>
        <v>219</v>
      </c>
      <c r="BQ21" s="60">
        <f>MIN(D21:BL21)</f>
        <v>86</v>
      </c>
    </row>
    <row r="22" spans="1:70" ht="14.25">
      <c r="A22" s="53">
        <v>20</v>
      </c>
      <c r="B22" s="61" t="s">
        <v>273</v>
      </c>
      <c r="C22" s="55" t="s">
        <v>64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>
        <v>124</v>
      </c>
      <c r="AU22" s="57">
        <v>113</v>
      </c>
      <c r="AV22" s="57">
        <v>115</v>
      </c>
      <c r="AW22" s="57">
        <v>166</v>
      </c>
      <c r="AX22" s="57">
        <v>112</v>
      </c>
      <c r="AY22" s="57">
        <v>114</v>
      </c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89">
        <f>COUNTA(D22:BL22)</f>
        <v>6</v>
      </c>
      <c r="BN22" s="57">
        <f>SUM(D22:BL22)</f>
        <v>744</v>
      </c>
      <c r="BO22" s="58">
        <f>BN22/BM22</f>
        <v>124</v>
      </c>
      <c r="BP22" s="59">
        <f>MAX(D22:BL22)</f>
        <v>166</v>
      </c>
      <c r="BQ22" s="60">
        <f>MIN(D22:BL22)</f>
        <v>112</v>
      </c>
    </row>
    <row r="23" spans="1:70" ht="14.25">
      <c r="A23" s="53">
        <v>21</v>
      </c>
      <c r="B23" s="66" t="s">
        <v>77</v>
      </c>
      <c r="C23" s="55" t="s">
        <v>73</v>
      </c>
      <c r="D23" s="56"/>
      <c r="E23" s="56">
        <v>117</v>
      </c>
      <c r="F23" s="56">
        <v>105</v>
      </c>
      <c r="G23" s="56"/>
      <c r="H23" s="56"/>
      <c r="I23" s="56">
        <v>109</v>
      </c>
      <c r="J23" s="56"/>
      <c r="K23" s="56">
        <v>131</v>
      </c>
      <c r="L23" s="56"/>
      <c r="M23" s="56"/>
      <c r="N23" s="56">
        <v>133</v>
      </c>
      <c r="O23" s="56">
        <v>114</v>
      </c>
      <c r="P23" s="56">
        <v>144</v>
      </c>
      <c r="Q23" s="56">
        <v>118</v>
      </c>
      <c r="R23" s="56"/>
      <c r="S23" s="56"/>
      <c r="T23" s="56">
        <v>145</v>
      </c>
      <c r="U23" s="56"/>
      <c r="V23" s="57"/>
      <c r="W23" s="57"/>
      <c r="X23" s="57"/>
      <c r="Y23" s="57">
        <v>131</v>
      </c>
      <c r="Z23" s="57">
        <v>122</v>
      </c>
      <c r="AA23" s="57">
        <v>133</v>
      </c>
      <c r="AB23" s="57">
        <v>134</v>
      </c>
      <c r="AC23" s="57">
        <v>154</v>
      </c>
      <c r="AD23" s="57">
        <v>123</v>
      </c>
      <c r="AE23" s="57"/>
      <c r="AF23" s="57"/>
      <c r="AG23" s="57">
        <v>116</v>
      </c>
      <c r="AH23" s="57"/>
      <c r="AI23" s="57">
        <v>110</v>
      </c>
      <c r="AJ23" s="57">
        <v>105</v>
      </c>
      <c r="AK23" s="57"/>
      <c r="AL23" s="57"/>
      <c r="AM23" s="57">
        <v>118</v>
      </c>
      <c r="AN23" s="57"/>
      <c r="AO23" s="57">
        <v>117</v>
      </c>
      <c r="AP23" s="57">
        <v>102</v>
      </c>
      <c r="AQ23" s="57"/>
      <c r="AR23" s="57"/>
      <c r="AS23" s="57">
        <v>105</v>
      </c>
      <c r="AT23" s="57">
        <v>125</v>
      </c>
      <c r="AU23" s="57"/>
      <c r="AV23" s="57"/>
      <c r="AW23" s="57">
        <v>104</v>
      </c>
      <c r="AX23" s="57"/>
      <c r="AY23" s="57">
        <v>120</v>
      </c>
      <c r="AZ23" s="57">
        <v>135</v>
      </c>
      <c r="BA23" s="57">
        <v>114</v>
      </c>
      <c r="BB23" s="57"/>
      <c r="BC23" s="57">
        <v>104</v>
      </c>
      <c r="BD23" s="57">
        <v>126</v>
      </c>
      <c r="BE23" s="57">
        <v>138</v>
      </c>
      <c r="BF23" s="57">
        <v>139</v>
      </c>
      <c r="BG23" s="57">
        <v>155</v>
      </c>
      <c r="BH23" s="57">
        <v>143</v>
      </c>
      <c r="BI23" s="57"/>
      <c r="BJ23" s="57">
        <v>114</v>
      </c>
      <c r="BK23" s="57"/>
      <c r="BL23" s="57"/>
      <c r="BM23" s="89">
        <f>COUNTA(D23:BL23)</f>
        <v>34</v>
      </c>
      <c r="BN23" s="57">
        <f>SUM(D23:BL23)</f>
        <v>4203</v>
      </c>
      <c r="BO23" s="58">
        <f>BN23/BM23</f>
        <v>123.61764705882354</v>
      </c>
      <c r="BP23" s="59">
        <f>MAX(D23:BL23)</f>
        <v>155</v>
      </c>
      <c r="BQ23" s="60">
        <f>MIN(D23:BL23)</f>
        <v>102</v>
      </c>
    </row>
    <row r="24" spans="1:70" ht="14.25">
      <c r="A24" s="53">
        <v>22</v>
      </c>
      <c r="B24" s="54" t="s">
        <v>321</v>
      </c>
      <c r="C24" s="55" t="s">
        <v>69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101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>
        <v>110</v>
      </c>
      <c r="BG24" s="57">
        <v>136</v>
      </c>
      <c r="BH24" s="57">
        <v>135</v>
      </c>
      <c r="BI24" s="57">
        <v>113</v>
      </c>
      <c r="BJ24" s="57">
        <v>118</v>
      </c>
      <c r="BK24" s="57">
        <v>121</v>
      </c>
      <c r="BL24" s="57"/>
      <c r="BM24" s="89">
        <f>COUNTA(D24:BL24)</f>
        <v>6</v>
      </c>
      <c r="BN24" s="57">
        <f>SUM(D24:BL24)</f>
        <v>733</v>
      </c>
      <c r="BO24" s="58">
        <f>BN24/BM24</f>
        <v>122.16666666666667</v>
      </c>
      <c r="BP24" s="59">
        <f>MAX(D24:BL24)</f>
        <v>136</v>
      </c>
      <c r="BQ24" s="60">
        <f>MIN(D24:BL24)</f>
        <v>110</v>
      </c>
    </row>
    <row r="25" spans="1:70" ht="14.25">
      <c r="A25" s="53">
        <v>23</v>
      </c>
      <c r="B25" s="54" t="s">
        <v>296</v>
      </c>
      <c r="C25" s="55" t="s">
        <v>11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>
        <v>132</v>
      </c>
      <c r="BA25" s="57">
        <v>85</v>
      </c>
      <c r="BB25" s="57">
        <v>126</v>
      </c>
      <c r="BC25" s="57">
        <v>110</v>
      </c>
      <c r="BD25" s="57">
        <v>159</v>
      </c>
      <c r="BE25" s="57">
        <v>110</v>
      </c>
      <c r="BF25" s="57"/>
      <c r="BG25" s="57"/>
      <c r="BH25" s="57"/>
      <c r="BI25" s="57"/>
      <c r="BJ25" s="57"/>
      <c r="BK25" s="57"/>
      <c r="BL25" s="57"/>
      <c r="BM25" s="89">
        <f>COUNTA(D25:BL25)</f>
        <v>6</v>
      </c>
      <c r="BN25" s="57">
        <f>SUM(D25:BL25)</f>
        <v>722</v>
      </c>
      <c r="BO25" s="58">
        <f>BN25/BM25</f>
        <v>120.33333333333333</v>
      </c>
      <c r="BP25" s="59">
        <f>MAX(D25:BL25)</f>
        <v>159</v>
      </c>
      <c r="BQ25" s="60">
        <f>MIN(D25:BL25)</f>
        <v>85</v>
      </c>
    </row>
    <row r="26" spans="1:70" ht="14.25">
      <c r="A26" s="53">
        <v>24</v>
      </c>
      <c r="B26" s="65" t="s">
        <v>51</v>
      </c>
      <c r="C26" s="62" t="s">
        <v>6</v>
      </c>
      <c r="D26" s="63">
        <v>117</v>
      </c>
      <c r="E26" s="63">
        <v>128</v>
      </c>
      <c r="F26" s="63">
        <v>106</v>
      </c>
      <c r="G26" s="63">
        <v>115</v>
      </c>
      <c r="H26" s="63">
        <v>134</v>
      </c>
      <c r="I26" s="63">
        <v>92</v>
      </c>
      <c r="J26" s="63">
        <v>104</v>
      </c>
      <c r="K26" s="63"/>
      <c r="L26" s="63"/>
      <c r="M26" s="63"/>
      <c r="N26" s="63"/>
      <c r="O26" s="63"/>
      <c r="P26" s="63"/>
      <c r="Q26" s="63">
        <v>106</v>
      </c>
      <c r="R26" s="63"/>
      <c r="S26" s="63">
        <v>95</v>
      </c>
      <c r="T26" s="63"/>
      <c r="U26" s="63">
        <v>137</v>
      </c>
      <c r="V26" s="64">
        <v>120</v>
      </c>
      <c r="W26" s="64">
        <v>102</v>
      </c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>
        <v>138</v>
      </c>
      <c r="AO26" s="64">
        <v>126</v>
      </c>
      <c r="AP26" s="64">
        <v>112</v>
      </c>
      <c r="AQ26" s="64"/>
      <c r="AR26" s="64"/>
      <c r="AS26" s="64"/>
      <c r="AT26" s="64">
        <v>119</v>
      </c>
      <c r="AU26" s="64">
        <v>142</v>
      </c>
      <c r="AV26" s="64">
        <v>140</v>
      </c>
      <c r="AW26" s="64"/>
      <c r="AX26" s="64"/>
      <c r="AY26" s="64"/>
      <c r="AZ26" s="64">
        <v>128</v>
      </c>
      <c r="BA26" s="64">
        <v>140</v>
      </c>
      <c r="BB26" s="64">
        <v>115</v>
      </c>
      <c r="BC26" s="64"/>
      <c r="BD26" s="64"/>
      <c r="BE26" s="64"/>
      <c r="BF26" s="64">
        <v>111</v>
      </c>
      <c r="BG26" s="64">
        <v>110</v>
      </c>
      <c r="BH26" s="64">
        <v>110</v>
      </c>
      <c r="BI26" s="64"/>
      <c r="BJ26" s="64"/>
      <c r="BK26" s="64"/>
      <c r="BL26" s="64"/>
      <c r="BM26" s="89">
        <f>COUNTA(D26:BL26)</f>
        <v>24</v>
      </c>
      <c r="BN26" s="57">
        <f>SUM(D26:BL26)</f>
        <v>2847</v>
      </c>
      <c r="BO26" s="58">
        <f>BN26/BM26</f>
        <v>118.625</v>
      </c>
      <c r="BP26" s="59">
        <f>MAX(D26:BL26)</f>
        <v>142</v>
      </c>
      <c r="BQ26" s="60">
        <f>MIN(D26:BL26)</f>
        <v>92</v>
      </c>
    </row>
    <row r="27" spans="1:70" ht="14.25">
      <c r="A27" s="53">
        <v>25</v>
      </c>
      <c r="B27" s="65" t="s">
        <v>320</v>
      </c>
      <c r="C27" s="55" t="s">
        <v>11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4"/>
      <c r="Y27" s="64"/>
      <c r="Z27" s="64"/>
      <c r="AA27" s="64"/>
      <c r="AB27" s="145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>
        <v>122</v>
      </c>
      <c r="BG27" s="64">
        <v>149</v>
      </c>
      <c r="BH27" s="64">
        <v>101</v>
      </c>
      <c r="BI27" s="64">
        <v>122</v>
      </c>
      <c r="BJ27" s="64">
        <v>115</v>
      </c>
      <c r="BK27" s="64">
        <v>101</v>
      </c>
      <c r="BL27" s="64"/>
      <c r="BM27" s="89">
        <f>COUNTA(D27:BL27)</f>
        <v>6</v>
      </c>
      <c r="BN27" s="57">
        <f>SUM(D27:BL27)</f>
        <v>710</v>
      </c>
      <c r="BO27" s="58">
        <f>BN27/BM27</f>
        <v>118.33333333333333</v>
      </c>
      <c r="BP27" s="59">
        <f>MAX(D27:BL27)</f>
        <v>149</v>
      </c>
      <c r="BQ27" s="60">
        <f>MIN(D27:BL27)</f>
        <v>101</v>
      </c>
      <c r="BR27" s="84"/>
    </row>
    <row r="28" spans="1:70" ht="14.25">
      <c r="A28" s="53">
        <v>26</v>
      </c>
      <c r="B28" s="97" t="s">
        <v>55</v>
      </c>
      <c r="C28" s="62" t="s">
        <v>11</v>
      </c>
      <c r="D28" s="63">
        <v>130</v>
      </c>
      <c r="E28" s="63">
        <v>113</v>
      </c>
      <c r="F28" s="63">
        <v>102</v>
      </c>
      <c r="G28" s="63">
        <v>86</v>
      </c>
      <c r="H28" s="63">
        <v>117</v>
      </c>
      <c r="I28" s="63">
        <v>120</v>
      </c>
      <c r="J28" s="63">
        <v>101</v>
      </c>
      <c r="K28" s="63">
        <v>97</v>
      </c>
      <c r="L28" s="63">
        <v>83</v>
      </c>
      <c r="M28" s="63">
        <v>113</v>
      </c>
      <c r="N28" s="63">
        <v>99</v>
      </c>
      <c r="O28" s="63">
        <v>137</v>
      </c>
      <c r="P28" s="63">
        <v>121</v>
      </c>
      <c r="Q28" s="63">
        <v>104</v>
      </c>
      <c r="R28" s="63">
        <v>115</v>
      </c>
      <c r="S28" s="63">
        <v>102</v>
      </c>
      <c r="T28" s="63">
        <v>119</v>
      </c>
      <c r="U28" s="63">
        <v>100</v>
      </c>
      <c r="V28" s="64">
        <v>120</v>
      </c>
      <c r="W28" s="64">
        <v>113</v>
      </c>
      <c r="X28" s="64">
        <v>126</v>
      </c>
      <c r="Y28" s="64">
        <v>101</v>
      </c>
      <c r="Z28" s="64">
        <v>104</v>
      </c>
      <c r="AA28" s="64">
        <v>111</v>
      </c>
      <c r="AB28" s="64">
        <v>110</v>
      </c>
      <c r="AC28" s="64">
        <v>127</v>
      </c>
      <c r="AD28" s="64">
        <v>119</v>
      </c>
      <c r="AE28" s="64">
        <v>94</v>
      </c>
      <c r="AF28" s="64">
        <v>128</v>
      </c>
      <c r="AG28" s="64">
        <v>154</v>
      </c>
      <c r="AH28" s="64">
        <v>147</v>
      </c>
      <c r="AI28" s="64">
        <v>83</v>
      </c>
      <c r="AJ28" s="64">
        <v>135</v>
      </c>
      <c r="AK28" s="64">
        <v>176</v>
      </c>
      <c r="AL28" s="64">
        <v>114</v>
      </c>
      <c r="AM28" s="64">
        <v>130</v>
      </c>
      <c r="AN28" s="64">
        <v>105</v>
      </c>
      <c r="AO28" s="64">
        <v>129</v>
      </c>
      <c r="AP28" s="64">
        <v>137</v>
      </c>
      <c r="AQ28" s="64">
        <v>137</v>
      </c>
      <c r="AR28" s="64">
        <v>139</v>
      </c>
      <c r="AS28" s="64">
        <v>111</v>
      </c>
      <c r="AT28" s="64">
        <v>111</v>
      </c>
      <c r="AU28" s="64">
        <v>136</v>
      </c>
      <c r="AV28" s="64">
        <v>119</v>
      </c>
      <c r="AW28" s="64">
        <v>120</v>
      </c>
      <c r="AX28" s="64">
        <v>107</v>
      </c>
      <c r="AY28" s="64">
        <v>128</v>
      </c>
      <c r="AZ28" s="64">
        <v>114</v>
      </c>
      <c r="BA28" s="64">
        <v>124</v>
      </c>
      <c r="BB28" s="64">
        <v>118</v>
      </c>
      <c r="BC28" s="64">
        <v>123</v>
      </c>
      <c r="BD28" s="64">
        <v>130</v>
      </c>
      <c r="BE28" s="64">
        <v>132</v>
      </c>
      <c r="BF28" s="64">
        <v>131</v>
      </c>
      <c r="BG28" s="64">
        <v>93</v>
      </c>
      <c r="BH28" s="64">
        <v>126</v>
      </c>
      <c r="BI28" s="64">
        <v>93</v>
      </c>
      <c r="BJ28" s="64">
        <v>145</v>
      </c>
      <c r="BK28" s="64">
        <v>138</v>
      </c>
      <c r="BL28" s="64"/>
      <c r="BM28" s="89">
        <f>COUNTA(D28:BL28)</f>
        <v>60</v>
      </c>
      <c r="BN28" s="57">
        <f>SUM(D28:BL28)</f>
        <v>7097</v>
      </c>
      <c r="BO28" s="58">
        <f>BN28/BM28</f>
        <v>118.28333333333333</v>
      </c>
      <c r="BP28" s="59">
        <f>MAX(D28:BL28)</f>
        <v>176</v>
      </c>
      <c r="BQ28" s="60">
        <f>MIN(D28:BL28)</f>
        <v>83</v>
      </c>
    </row>
    <row r="29" spans="1:70" ht="14.25">
      <c r="A29" s="53">
        <v>27</v>
      </c>
      <c r="B29" s="66" t="s">
        <v>56</v>
      </c>
      <c r="C29" s="62" t="s">
        <v>11</v>
      </c>
      <c r="D29" s="56">
        <v>113</v>
      </c>
      <c r="E29" s="56">
        <v>123</v>
      </c>
      <c r="F29" s="56">
        <v>79</v>
      </c>
      <c r="G29" s="56">
        <v>76</v>
      </c>
      <c r="H29" s="56">
        <v>122</v>
      </c>
      <c r="I29" s="56">
        <v>130</v>
      </c>
      <c r="J29" s="56">
        <v>119</v>
      </c>
      <c r="K29" s="56">
        <v>127</v>
      </c>
      <c r="L29" s="56">
        <v>112</v>
      </c>
      <c r="M29" s="56">
        <v>123</v>
      </c>
      <c r="N29" s="56">
        <v>123</v>
      </c>
      <c r="O29" s="56">
        <v>91</v>
      </c>
      <c r="P29" s="56">
        <v>123</v>
      </c>
      <c r="Q29" s="56">
        <v>105</v>
      </c>
      <c r="R29" s="56">
        <v>114</v>
      </c>
      <c r="S29" s="56">
        <v>95</v>
      </c>
      <c r="T29" s="56">
        <v>114</v>
      </c>
      <c r="U29" s="56">
        <v>118</v>
      </c>
      <c r="V29" s="57">
        <v>95</v>
      </c>
      <c r="W29" s="57">
        <v>123</v>
      </c>
      <c r="X29" s="57">
        <v>127</v>
      </c>
      <c r="Y29" s="57">
        <v>128</v>
      </c>
      <c r="Z29" s="57">
        <v>103</v>
      </c>
      <c r="AA29" s="57">
        <v>123</v>
      </c>
      <c r="AB29" s="57">
        <v>128</v>
      </c>
      <c r="AC29" s="57">
        <v>100</v>
      </c>
      <c r="AD29" s="57">
        <v>125</v>
      </c>
      <c r="AE29" s="57">
        <v>154</v>
      </c>
      <c r="AF29" s="57">
        <v>109</v>
      </c>
      <c r="AG29" s="57">
        <v>92</v>
      </c>
      <c r="AH29" s="57">
        <v>108</v>
      </c>
      <c r="AI29" s="57">
        <v>135</v>
      </c>
      <c r="AJ29" s="57">
        <v>128</v>
      </c>
      <c r="AK29" s="57">
        <v>101</v>
      </c>
      <c r="AL29" s="57">
        <v>128</v>
      </c>
      <c r="AM29" s="57">
        <v>118</v>
      </c>
      <c r="AN29" s="57">
        <v>103</v>
      </c>
      <c r="AO29" s="57">
        <v>122</v>
      </c>
      <c r="AP29" s="57">
        <v>115</v>
      </c>
      <c r="AQ29" s="57">
        <v>124</v>
      </c>
      <c r="AR29" s="57">
        <v>123</v>
      </c>
      <c r="AS29" s="57">
        <v>128</v>
      </c>
      <c r="AT29" s="57">
        <v>117</v>
      </c>
      <c r="AU29" s="57">
        <v>142</v>
      </c>
      <c r="AV29" s="57">
        <v>169</v>
      </c>
      <c r="AW29" s="57">
        <v>108</v>
      </c>
      <c r="AX29" s="57">
        <v>160</v>
      </c>
      <c r="AY29" s="57">
        <v>103</v>
      </c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89">
        <f>COUNTA(D29:BL29)</f>
        <v>48</v>
      </c>
      <c r="BN29" s="57">
        <f>SUM(D29:BL29)</f>
        <v>5646</v>
      </c>
      <c r="BO29" s="58">
        <f>BN29/BM29</f>
        <v>117.625</v>
      </c>
      <c r="BP29" s="59">
        <f>MAX(D29:BL29)</f>
        <v>169</v>
      </c>
      <c r="BQ29" s="60">
        <f>MIN(D29:BL29)</f>
        <v>76</v>
      </c>
    </row>
    <row r="30" spans="1:70" ht="14.25">
      <c r="A30" s="53">
        <v>28</v>
      </c>
      <c r="B30" s="54" t="s">
        <v>66</v>
      </c>
      <c r="C30" s="62" t="s">
        <v>64</v>
      </c>
      <c r="D30" s="56">
        <v>104</v>
      </c>
      <c r="E30" s="56">
        <v>90</v>
      </c>
      <c r="F30" s="56"/>
      <c r="G30" s="56">
        <v>118</v>
      </c>
      <c r="H30" s="56">
        <v>87</v>
      </c>
      <c r="I30" s="56">
        <v>123</v>
      </c>
      <c r="J30" s="56">
        <v>91</v>
      </c>
      <c r="K30" s="56">
        <v>112</v>
      </c>
      <c r="L30" s="56">
        <v>111</v>
      </c>
      <c r="M30" s="56">
        <v>129</v>
      </c>
      <c r="N30" s="56">
        <v>116</v>
      </c>
      <c r="O30" s="56">
        <v>80</v>
      </c>
      <c r="P30" s="56"/>
      <c r="Q30" s="56"/>
      <c r="R30" s="56"/>
      <c r="S30" s="56"/>
      <c r="T30" s="56"/>
      <c r="U30" s="56">
        <v>116</v>
      </c>
      <c r="V30" s="57"/>
      <c r="W30" s="57">
        <v>132</v>
      </c>
      <c r="X30" s="57">
        <v>92</v>
      </c>
      <c r="Y30" s="57">
        <v>121</v>
      </c>
      <c r="Z30" s="57">
        <v>152</v>
      </c>
      <c r="AA30" s="57">
        <v>83</v>
      </c>
      <c r="AB30" s="57">
        <v>103</v>
      </c>
      <c r="AC30" s="57">
        <v>73</v>
      </c>
      <c r="AD30" s="57">
        <v>132</v>
      </c>
      <c r="AE30" s="57">
        <v>125</v>
      </c>
      <c r="AF30" s="57">
        <v>95</v>
      </c>
      <c r="AG30" s="57"/>
      <c r="AH30" s="57">
        <v>85</v>
      </c>
      <c r="AI30" s="57">
        <v>118</v>
      </c>
      <c r="AJ30" s="57">
        <v>161</v>
      </c>
      <c r="AK30" s="57">
        <v>98</v>
      </c>
      <c r="AL30" s="57">
        <v>105</v>
      </c>
      <c r="AM30" s="57">
        <v>119</v>
      </c>
      <c r="AN30" s="57">
        <v>130</v>
      </c>
      <c r="AO30" s="57">
        <v>131</v>
      </c>
      <c r="AP30" s="57">
        <v>128</v>
      </c>
      <c r="AQ30" s="57">
        <v>144</v>
      </c>
      <c r="AR30" s="57">
        <v>158</v>
      </c>
      <c r="AS30" s="57">
        <v>144</v>
      </c>
      <c r="AT30" s="57">
        <v>107</v>
      </c>
      <c r="AU30" s="57">
        <v>147</v>
      </c>
      <c r="AV30" s="57">
        <v>111</v>
      </c>
      <c r="AW30" s="57">
        <v>101</v>
      </c>
      <c r="AX30" s="57">
        <v>108</v>
      </c>
      <c r="AY30" s="57">
        <v>142</v>
      </c>
      <c r="AZ30" s="57">
        <v>108</v>
      </c>
      <c r="BA30" s="57">
        <v>141</v>
      </c>
      <c r="BB30" s="57">
        <v>130</v>
      </c>
      <c r="BC30" s="57">
        <v>150</v>
      </c>
      <c r="BD30" s="57">
        <v>103</v>
      </c>
      <c r="BE30" s="57">
        <v>108</v>
      </c>
      <c r="BF30" s="57"/>
      <c r="BG30" s="57"/>
      <c r="BH30" s="57"/>
      <c r="BI30" s="57"/>
      <c r="BJ30" s="57">
        <v>155</v>
      </c>
      <c r="BK30" s="57">
        <v>115</v>
      </c>
      <c r="BL30" s="57"/>
      <c r="BM30" s="89">
        <f>COUNTA(D30:BL30)</f>
        <v>48</v>
      </c>
      <c r="BN30" s="57">
        <f>SUM(D30:BL30)</f>
        <v>5632</v>
      </c>
      <c r="BO30" s="58">
        <f>BN30/BM30</f>
        <v>117.33333333333333</v>
      </c>
      <c r="BP30" s="59">
        <f>MAX(D30:BL30)</f>
        <v>161</v>
      </c>
      <c r="BQ30" s="60">
        <f>MIN(D30:BL30)</f>
        <v>73</v>
      </c>
    </row>
    <row r="31" spans="1:70" ht="14.25">
      <c r="A31" s="53">
        <v>29</v>
      </c>
      <c r="B31" s="66" t="s">
        <v>138</v>
      </c>
      <c r="C31" s="62" t="s">
        <v>6</v>
      </c>
      <c r="D31" s="56"/>
      <c r="E31" s="56"/>
      <c r="F31" s="56"/>
      <c r="G31" s="56"/>
      <c r="H31" s="56"/>
      <c r="I31" s="56"/>
      <c r="J31" s="56"/>
      <c r="K31" s="56">
        <v>106</v>
      </c>
      <c r="L31" s="56">
        <v>132</v>
      </c>
      <c r="M31" s="56">
        <v>97</v>
      </c>
      <c r="N31" s="56">
        <v>124</v>
      </c>
      <c r="O31" s="56">
        <v>115</v>
      </c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89">
        <f>COUNTA(D31:BL31)</f>
        <v>5</v>
      </c>
      <c r="BN31" s="57">
        <f>SUM(D31:BL31)</f>
        <v>574</v>
      </c>
      <c r="BO31" s="58">
        <f>BN31/BM31</f>
        <v>114.8</v>
      </c>
      <c r="BP31" s="59">
        <f>MAX(D31:BL31)</f>
        <v>132</v>
      </c>
      <c r="BQ31" s="60">
        <f>MIN(D31:BL31)</f>
        <v>97</v>
      </c>
    </row>
    <row r="32" spans="1:70" ht="14.25">
      <c r="A32" s="53">
        <v>30</v>
      </c>
      <c r="B32" s="54" t="s">
        <v>61</v>
      </c>
      <c r="C32" s="62" t="s">
        <v>6</v>
      </c>
      <c r="D32" s="56"/>
      <c r="E32" s="56"/>
      <c r="F32" s="56">
        <v>110</v>
      </c>
      <c r="G32" s="56">
        <v>91</v>
      </c>
      <c r="H32" s="56">
        <v>108</v>
      </c>
      <c r="I32" s="56">
        <v>91</v>
      </c>
      <c r="J32" s="56">
        <v>151</v>
      </c>
      <c r="K32" s="56">
        <v>110</v>
      </c>
      <c r="L32" s="56">
        <v>110</v>
      </c>
      <c r="M32" s="56"/>
      <c r="N32" s="56"/>
      <c r="O32" s="56"/>
      <c r="P32" s="56">
        <v>114</v>
      </c>
      <c r="Q32" s="56">
        <v>119</v>
      </c>
      <c r="R32" s="56">
        <v>139</v>
      </c>
      <c r="S32" s="56">
        <v>117</v>
      </c>
      <c r="T32" s="56">
        <v>102</v>
      </c>
      <c r="U32" s="56"/>
      <c r="V32" s="57"/>
      <c r="W32" s="57">
        <v>129</v>
      </c>
      <c r="X32" s="57">
        <v>100</v>
      </c>
      <c r="Y32" s="57">
        <v>107</v>
      </c>
      <c r="Z32" s="57"/>
      <c r="AA32" s="57">
        <v>125</v>
      </c>
      <c r="AB32" s="57">
        <v>133</v>
      </c>
      <c r="AC32" s="57">
        <v>121</v>
      </c>
      <c r="AD32" s="57">
        <v>125</v>
      </c>
      <c r="AE32" s="57">
        <v>123</v>
      </c>
      <c r="AF32" s="57">
        <v>110</v>
      </c>
      <c r="AG32" s="57">
        <v>92</v>
      </c>
      <c r="AH32" s="57">
        <v>104</v>
      </c>
      <c r="AI32" s="57"/>
      <c r="AJ32" s="57">
        <v>116</v>
      </c>
      <c r="AK32" s="57">
        <v>99</v>
      </c>
      <c r="AL32" s="57">
        <v>89</v>
      </c>
      <c r="AM32" s="57"/>
      <c r="AN32" s="57">
        <v>111</v>
      </c>
      <c r="AO32" s="57"/>
      <c r="AP32" s="57">
        <v>111</v>
      </c>
      <c r="AQ32" s="57">
        <v>129</v>
      </c>
      <c r="AR32" s="57">
        <v>83</v>
      </c>
      <c r="AS32" s="57">
        <v>95</v>
      </c>
      <c r="AT32" s="57">
        <v>127</v>
      </c>
      <c r="AU32" s="57"/>
      <c r="AV32" s="57">
        <v>125</v>
      </c>
      <c r="AW32" s="57">
        <v>127</v>
      </c>
      <c r="AX32" s="57">
        <v>137</v>
      </c>
      <c r="AY32" s="57">
        <v>152</v>
      </c>
      <c r="AZ32" s="57"/>
      <c r="BA32" s="57"/>
      <c r="BB32" s="57">
        <v>108</v>
      </c>
      <c r="BC32" s="57">
        <v>138</v>
      </c>
      <c r="BD32" s="57">
        <v>110</v>
      </c>
      <c r="BE32" s="57">
        <v>134</v>
      </c>
      <c r="BF32" s="57">
        <v>109</v>
      </c>
      <c r="BG32" s="57">
        <v>120</v>
      </c>
      <c r="BH32" s="57"/>
      <c r="BI32" s="57">
        <v>92</v>
      </c>
      <c r="BJ32" s="57">
        <v>112</v>
      </c>
      <c r="BK32" s="57">
        <v>85</v>
      </c>
      <c r="BL32" s="57"/>
      <c r="BM32" s="89">
        <f>COUNTA(D32:BL32)</f>
        <v>45</v>
      </c>
      <c r="BN32" s="57">
        <f>SUM(D32:BL32)</f>
        <v>5140</v>
      </c>
      <c r="BO32" s="58">
        <f>BN32/BM32</f>
        <v>114.22222222222223</v>
      </c>
      <c r="BP32" s="59">
        <f>MAX(D32:BL32)</f>
        <v>152</v>
      </c>
      <c r="BQ32" s="60">
        <f>MIN(D32:BL32)</f>
        <v>83</v>
      </c>
    </row>
    <row r="33" spans="1:69" ht="14.25">
      <c r="A33" s="53">
        <v>31</v>
      </c>
      <c r="B33" s="54" t="s">
        <v>62</v>
      </c>
      <c r="C33" s="62" t="s">
        <v>11</v>
      </c>
      <c r="D33" s="56">
        <v>103</v>
      </c>
      <c r="E33" s="56">
        <v>111</v>
      </c>
      <c r="F33" s="56">
        <v>85</v>
      </c>
      <c r="G33" s="56">
        <v>82</v>
      </c>
      <c r="H33" s="56">
        <v>126</v>
      </c>
      <c r="I33" s="56">
        <v>131</v>
      </c>
      <c r="J33" s="56">
        <v>122</v>
      </c>
      <c r="K33" s="56">
        <v>121</v>
      </c>
      <c r="L33" s="56">
        <v>129</v>
      </c>
      <c r="M33" s="56">
        <v>100</v>
      </c>
      <c r="N33" s="56">
        <v>109</v>
      </c>
      <c r="O33" s="56">
        <v>136</v>
      </c>
      <c r="P33" s="56">
        <v>108</v>
      </c>
      <c r="Q33" s="56">
        <v>130</v>
      </c>
      <c r="R33" s="56">
        <v>144</v>
      </c>
      <c r="S33" s="56">
        <v>145</v>
      </c>
      <c r="T33" s="56">
        <v>115</v>
      </c>
      <c r="U33" s="56">
        <v>109</v>
      </c>
      <c r="V33" s="57">
        <v>113</v>
      </c>
      <c r="W33" s="57">
        <v>103</v>
      </c>
      <c r="X33" s="57">
        <v>118</v>
      </c>
      <c r="Y33" s="57">
        <v>163</v>
      </c>
      <c r="Z33" s="57">
        <v>134</v>
      </c>
      <c r="AA33" s="57">
        <v>95</v>
      </c>
      <c r="AB33" s="57">
        <v>111</v>
      </c>
      <c r="AC33" s="57">
        <v>112</v>
      </c>
      <c r="AD33" s="57">
        <v>80</v>
      </c>
      <c r="AE33" s="57">
        <v>98</v>
      </c>
      <c r="AF33" s="57">
        <v>108</v>
      </c>
      <c r="AG33" s="57">
        <v>97</v>
      </c>
      <c r="AH33" s="57">
        <v>119</v>
      </c>
      <c r="AI33" s="57">
        <v>120</v>
      </c>
      <c r="AJ33" s="57">
        <v>110</v>
      </c>
      <c r="AK33" s="57">
        <v>37</v>
      </c>
      <c r="AL33" s="57">
        <v>106</v>
      </c>
      <c r="AM33" s="57">
        <v>103</v>
      </c>
      <c r="AN33" s="57">
        <v>138</v>
      </c>
      <c r="AO33" s="57">
        <v>116</v>
      </c>
      <c r="AP33" s="57">
        <v>141</v>
      </c>
      <c r="AQ33" s="57">
        <v>103</v>
      </c>
      <c r="AR33" s="57">
        <v>107</v>
      </c>
      <c r="AS33" s="57">
        <v>130</v>
      </c>
      <c r="AT33" s="57">
        <v>84</v>
      </c>
      <c r="AU33" s="57">
        <v>93</v>
      </c>
      <c r="AV33" s="57">
        <v>146</v>
      </c>
      <c r="AW33" s="57">
        <v>99</v>
      </c>
      <c r="AX33" s="57">
        <v>99</v>
      </c>
      <c r="AY33" s="57">
        <v>119</v>
      </c>
      <c r="AZ33" s="57">
        <v>120</v>
      </c>
      <c r="BA33" s="57">
        <v>101</v>
      </c>
      <c r="BB33" s="57">
        <v>111</v>
      </c>
      <c r="BC33" s="57">
        <v>96</v>
      </c>
      <c r="BD33" s="57">
        <v>98</v>
      </c>
      <c r="BE33" s="57">
        <v>127</v>
      </c>
      <c r="BF33" s="57">
        <v>150</v>
      </c>
      <c r="BG33" s="57">
        <v>143</v>
      </c>
      <c r="BH33" s="57">
        <v>126</v>
      </c>
      <c r="BI33" s="57">
        <v>113</v>
      </c>
      <c r="BJ33" s="57">
        <v>98</v>
      </c>
      <c r="BK33" s="57">
        <v>122</v>
      </c>
      <c r="BL33" s="57"/>
      <c r="BM33" s="89">
        <f>COUNTA(D33:BL33)</f>
        <v>60</v>
      </c>
      <c r="BN33" s="57">
        <f>SUM(D33:BL33)</f>
        <v>6813</v>
      </c>
      <c r="BO33" s="58">
        <f>BN33/BM33</f>
        <v>113.55</v>
      </c>
      <c r="BP33" s="59">
        <f>MAX(D33:BL33)</f>
        <v>163</v>
      </c>
      <c r="BQ33" s="60">
        <f>MIN(D33:BL33)</f>
        <v>37</v>
      </c>
    </row>
    <row r="34" spans="1:69" ht="14.25">
      <c r="A34" s="53">
        <v>32</v>
      </c>
      <c r="B34" s="61" t="s">
        <v>70</v>
      </c>
      <c r="C34" s="62" t="s">
        <v>69</v>
      </c>
      <c r="D34" s="56">
        <v>81</v>
      </c>
      <c r="E34" s="56">
        <v>122</v>
      </c>
      <c r="F34" s="56">
        <v>103</v>
      </c>
      <c r="G34" s="56">
        <v>116</v>
      </c>
      <c r="H34" s="56">
        <v>129</v>
      </c>
      <c r="I34" s="56">
        <v>107</v>
      </c>
      <c r="J34" s="56">
        <v>90</v>
      </c>
      <c r="K34" s="56">
        <v>102</v>
      </c>
      <c r="L34" s="56">
        <v>146</v>
      </c>
      <c r="M34" s="56">
        <v>103</v>
      </c>
      <c r="N34" s="56">
        <v>61</v>
      </c>
      <c r="O34" s="56">
        <v>107</v>
      </c>
      <c r="P34" s="56">
        <v>86</v>
      </c>
      <c r="Q34" s="56">
        <v>110</v>
      </c>
      <c r="R34" s="56">
        <v>83</v>
      </c>
      <c r="S34" s="56">
        <v>129</v>
      </c>
      <c r="T34" s="56">
        <v>112</v>
      </c>
      <c r="U34" s="56">
        <v>127</v>
      </c>
      <c r="V34" s="57">
        <v>109</v>
      </c>
      <c r="W34" s="57">
        <v>116</v>
      </c>
      <c r="X34" s="57">
        <v>89</v>
      </c>
      <c r="Y34" s="57">
        <v>94</v>
      </c>
      <c r="Z34" s="57">
        <v>97</v>
      </c>
      <c r="AA34" s="57">
        <v>157</v>
      </c>
      <c r="AB34" s="57">
        <v>117</v>
      </c>
      <c r="AC34" s="57">
        <v>109</v>
      </c>
      <c r="AD34" s="57">
        <v>78</v>
      </c>
      <c r="AE34" s="57">
        <v>105</v>
      </c>
      <c r="AF34" s="57">
        <v>130</v>
      </c>
      <c r="AG34" s="57">
        <v>95</v>
      </c>
      <c r="AH34" s="57">
        <v>86</v>
      </c>
      <c r="AI34" s="57">
        <v>98</v>
      </c>
      <c r="AJ34" s="57">
        <v>126</v>
      </c>
      <c r="AK34" s="57">
        <v>132</v>
      </c>
      <c r="AL34" s="57">
        <v>107</v>
      </c>
      <c r="AM34" s="57">
        <v>92</v>
      </c>
      <c r="AN34" s="57">
        <v>113</v>
      </c>
      <c r="AO34" s="57">
        <v>95</v>
      </c>
      <c r="AP34" s="57">
        <v>94</v>
      </c>
      <c r="AQ34" s="57">
        <v>107</v>
      </c>
      <c r="AR34" s="57">
        <v>131</v>
      </c>
      <c r="AS34" s="57">
        <v>100</v>
      </c>
      <c r="AT34" s="57">
        <v>109</v>
      </c>
      <c r="AU34" s="57">
        <v>115</v>
      </c>
      <c r="AV34" s="57">
        <v>142</v>
      </c>
      <c r="AW34" s="57">
        <v>97</v>
      </c>
      <c r="AX34" s="57">
        <v>129</v>
      </c>
      <c r="AY34" s="57">
        <v>77</v>
      </c>
      <c r="AZ34" s="57">
        <v>131</v>
      </c>
      <c r="BA34" s="57">
        <v>115</v>
      </c>
      <c r="BB34" s="57">
        <v>105</v>
      </c>
      <c r="BC34" s="57">
        <v>127</v>
      </c>
      <c r="BD34" s="57">
        <v>131</v>
      </c>
      <c r="BE34" s="57">
        <v>101</v>
      </c>
      <c r="BF34" s="57">
        <v>104</v>
      </c>
      <c r="BG34" s="57">
        <v>90</v>
      </c>
      <c r="BH34" s="57">
        <v>134</v>
      </c>
      <c r="BI34" s="57">
        <v>99</v>
      </c>
      <c r="BJ34" s="57">
        <v>118</v>
      </c>
      <c r="BK34" s="57">
        <v>123</v>
      </c>
      <c r="BL34" s="57"/>
      <c r="BM34" s="89">
        <f>COUNTA(D34:BL34)</f>
        <v>60</v>
      </c>
      <c r="BN34" s="57">
        <f>SUM(D34:BL34)</f>
        <v>6538</v>
      </c>
      <c r="BO34" s="58">
        <f>BN34/BM34</f>
        <v>108.96666666666667</v>
      </c>
      <c r="BP34" s="59">
        <f>MAX(D34:BL34)</f>
        <v>157</v>
      </c>
      <c r="BQ34" s="60">
        <f>MIN(D34:BL34)</f>
        <v>61</v>
      </c>
    </row>
    <row r="35" spans="1:69" ht="14.25">
      <c r="A35" s="53">
        <v>33</v>
      </c>
      <c r="B35" s="54" t="s">
        <v>58</v>
      </c>
      <c r="C35" s="62" t="s">
        <v>6</v>
      </c>
      <c r="D35" s="56">
        <v>72</v>
      </c>
      <c r="E35" s="56">
        <v>105</v>
      </c>
      <c r="F35" s="56"/>
      <c r="G35" s="56"/>
      <c r="H35" s="56"/>
      <c r="I35" s="56"/>
      <c r="J35" s="56">
        <v>115</v>
      </c>
      <c r="K35" s="56">
        <v>108</v>
      </c>
      <c r="L35" s="56"/>
      <c r="M35" s="56">
        <v>113</v>
      </c>
      <c r="N35" s="56">
        <v>103</v>
      </c>
      <c r="O35" s="56">
        <v>134</v>
      </c>
      <c r="P35" s="56">
        <v>144</v>
      </c>
      <c r="Q35" s="56"/>
      <c r="R35" s="56"/>
      <c r="S35" s="56"/>
      <c r="T35" s="56"/>
      <c r="U35" s="56">
        <v>95</v>
      </c>
      <c r="V35" s="57"/>
      <c r="W35" s="57"/>
      <c r="X35" s="57"/>
      <c r="Y35" s="57">
        <v>111</v>
      </c>
      <c r="Z35" s="57">
        <v>123</v>
      </c>
      <c r="AA35" s="57">
        <v>101</v>
      </c>
      <c r="AB35" s="57">
        <v>91</v>
      </c>
      <c r="AC35" s="57">
        <v>91</v>
      </c>
      <c r="AD35" s="57"/>
      <c r="AE35" s="57"/>
      <c r="AF35" s="57"/>
      <c r="AG35" s="57"/>
      <c r="AH35" s="57"/>
      <c r="AI35" s="57">
        <v>161</v>
      </c>
      <c r="AJ35" s="57">
        <v>94</v>
      </c>
      <c r="AK35" s="57">
        <v>110</v>
      </c>
      <c r="AL35" s="57">
        <v>103</v>
      </c>
      <c r="AM35" s="57">
        <v>101</v>
      </c>
      <c r="AN35" s="57">
        <v>137</v>
      </c>
      <c r="AO35" s="57">
        <v>129</v>
      </c>
      <c r="AP35" s="57">
        <v>90</v>
      </c>
      <c r="AQ35" s="57"/>
      <c r="AR35" s="57">
        <v>82</v>
      </c>
      <c r="AS35" s="57">
        <v>111</v>
      </c>
      <c r="AT35" s="57">
        <v>99</v>
      </c>
      <c r="AU35" s="57">
        <v>115</v>
      </c>
      <c r="AV35" s="57"/>
      <c r="AW35" s="57">
        <v>88</v>
      </c>
      <c r="AX35" s="57">
        <v>122</v>
      </c>
      <c r="AY35" s="57">
        <v>99</v>
      </c>
      <c r="AZ35" s="57">
        <v>107</v>
      </c>
      <c r="BA35" s="57">
        <v>123</v>
      </c>
      <c r="BB35" s="57">
        <v>101</v>
      </c>
      <c r="BC35" s="57"/>
      <c r="BD35" s="57"/>
      <c r="BE35" s="57"/>
      <c r="BF35" s="57">
        <v>107</v>
      </c>
      <c r="BG35" s="57">
        <v>122</v>
      </c>
      <c r="BH35" s="57">
        <v>75</v>
      </c>
      <c r="BI35" s="57"/>
      <c r="BJ35" s="57"/>
      <c r="BK35" s="57"/>
      <c r="BL35" s="57"/>
      <c r="BM35" s="89">
        <f>COUNTA(D35:BL35)</f>
        <v>35</v>
      </c>
      <c r="BN35" s="57">
        <f>SUM(D35:BL35)</f>
        <v>3782</v>
      </c>
      <c r="BO35" s="58">
        <f>BN35/BM35</f>
        <v>108.05714285714286</v>
      </c>
      <c r="BP35" s="59">
        <f>MAX(D35:BL35)</f>
        <v>161</v>
      </c>
      <c r="BQ35" s="60">
        <f>MIN(D35:BL35)</f>
        <v>72</v>
      </c>
    </row>
    <row r="36" spans="1:69" ht="14.25">
      <c r="A36" s="53">
        <v>34</v>
      </c>
      <c r="B36" s="54" t="s">
        <v>67</v>
      </c>
      <c r="C36" s="85" t="s">
        <v>64</v>
      </c>
      <c r="D36" s="56"/>
      <c r="E36" s="56">
        <v>99</v>
      </c>
      <c r="F36" s="56">
        <v>105</v>
      </c>
      <c r="G36" s="56"/>
      <c r="H36" s="56">
        <v>95</v>
      </c>
      <c r="I36" s="56">
        <v>100</v>
      </c>
      <c r="J36" s="56">
        <v>86</v>
      </c>
      <c r="K36" s="56">
        <v>89</v>
      </c>
      <c r="L36" s="56">
        <v>71</v>
      </c>
      <c r="M36" s="56">
        <v>88</v>
      </c>
      <c r="N36" s="56">
        <v>88</v>
      </c>
      <c r="O36" s="56">
        <v>97</v>
      </c>
      <c r="P36" s="56">
        <v>125</v>
      </c>
      <c r="Q36" s="56">
        <v>92</v>
      </c>
      <c r="R36" s="56">
        <v>108</v>
      </c>
      <c r="S36" s="56">
        <v>80</v>
      </c>
      <c r="T36" s="56">
        <v>100</v>
      </c>
      <c r="U36" s="56"/>
      <c r="V36" s="57">
        <v>120</v>
      </c>
      <c r="W36" s="57">
        <v>123</v>
      </c>
      <c r="X36" s="57">
        <v>101</v>
      </c>
      <c r="Y36" s="57">
        <v>82</v>
      </c>
      <c r="Z36" s="57">
        <v>160</v>
      </c>
      <c r="AA36" s="57">
        <v>95</v>
      </c>
      <c r="AB36" s="57">
        <v>134</v>
      </c>
      <c r="AC36" s="57">
        <v>132</v>
      </c>
      <c r="AD36" s="57">
        <v>90</v>
      </c>
      <c r="AE36" s="57">
        <v>107</v>
      </c>
      <c r="AF36" s="57">
        <v>99</v>
      </c>
      <c r="AG36" s="57">
        <v>127</v>
      </c>
      <c r="AH36" s="57"/>
      <c r="AI36" s="57">
        <v>136</v>
      </c>
      <c r="AJ36" s="57">
        <v>78</v>
      </c>
      <c r="AK36" s="57">
        <v>150</v>
      </c>
      <c r="AL36" s="57">
        <v>95</v>
      </c>
      <c r="AM36" s="57">
        <v>72</v>
      </c>
      <c r="AN36" s="57">
        <v>86</v>
      </c>
      <c r="AO36" s="57">
        <v>104</v>
      </c>
      <c r="AP36" s="57">
        <v>93</v>
      </c>
      <c r="AQ36" s="57">
        <v>96</v>
      </c>
      <c r="AR36" s="57">
        <v>133</v>
      </c>
      <c r="AS36" s="57">
        <v>96</v>
      </c>
      <c r="AT36" s="57"/>
      <c r="AU36" s="57"/>
      <c r="AV36" s="57"/>
      <c r="AW36" s="57"/>
      <c r="AX36" s="57"/>
      <c r="AY36" s="57"/>
      <c r="AZ36" s="57">
        <v>94</v>
      </c>
      <c r="BA36" s="57">
        <v>138</v>
      </c>
      <c r="BB36" s="57">
        <v>124</v>
      </c>
      <c r="BC36" s="57">
        <v>127</v>
      </c>
      <c r="BD36" s="57">
        <v>109</v>
      </c>
      <c r="BE36" s="57">
        <v>83</v>
      </c>
      <c r="BF36" s="57">
        <v>131</v>
      </c>
      <c r="BG36" s="57">
        <v>143</v>
      </c>
      <c r="BH36" s="57">
        <v>137</v>
      </c>
      <c r="BI36" s="57">
        <v>150</v>
      </c>
      <c r="BJ36" s="57">
        <v>86</v>
      </c>
      <c r="BK36" s="57">
        <v>86</v>
      </c>
      <c r="BL36" s="57"/>
      <c r="BM36" s="89">
        <f>COUNTA(D36:BL36)</f>
        <v>50</v>
      </c>
      <c r="BN36" s="57">
        <f>SUM(D36:BL36)</f>
        <v>5340</v>
      </c>
      <c r="BO36" s="58">
        <f>BN36/BM36</f>
        <v>106.8</v>
      </c>
      <c r="BP36" s="59">
        <f>MAX(D36:BL36)</f>
        <v>160</v>
      </c>
      <c r="BQ36" s="60">
        <f>MIN(D36:BL36)</f>
        <v>71</v>
      </c>
    </row>
    <row r="37" spans="1:69" ht="14.25">
      <c r="A37" s="144">
        <v>35</v>
      </c>
      <c r="B37" s="65" t="s">
        <v>161</v>
      </c>
      <c r="C37" s="62" t="s">
        <v>64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>
        <v>122</v>
      </c>
      <c r="Q37" s="63">
        <v>84</v>
      </c>
      <c r="R37" s="63">
        <v>60</v>
      </c>
      <c r="S37" s="63">
        <v>109</v>
      </c>
      <c r="T37" s="63">
        <v>112</v>
      </c>
      <c r="U37" s="63">
        <v>71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>
        <v>106</v>
      </c>
      <c r="BG37" s="64">
        <v>76</v>
      </c>
      <c r="BH37" s="64">
        <v>105</v>
      </c>
      <c r="BI37" s="64">
        <v>117</v>
      </c>
      <c r="BJ37" s="64"/>
      <c r="BK37" s="64"/>
      <c r="BL37" s="64"/>
      <c r="BM37" s="146">
        <f>COUNTA(D37:BL37)</f>
        <v>10</v>
      </c>
      <c r="BN37" s="64">
        <f>SUM(D37:BL37)</f>
        <v>962</v>
      </c>
      <c r="BO37" s="147">
        <f>BN37/BM37</f>
        <v>96.2</v>
      </c>
      <c r="BP37" s="148">
        <f>MAX(D37:BL37)</f>
        <v>122</v>
      </c>
      <c r="BQ37" s="149">
        <f>MIN(D37:BL37)</f>
        <v>60</v>
      </c>
    </row>
    <row r="38" spans="1:69" ht="14.25">
      <c r="A38" s="144">
        <v>36</v>
      </c>
      <c r="B38" s="97" t="s">
        <v>68</v>
      </c>
      <c r="C38" s="62" t="s">
        <v>64</v>
      </c>
      <c r="D38" s="63">
        <v>65</v>
      </c>
      <c r="E38" s="63">
        <v>114</v>
      </c>
      <c r="F38" s="63">
        <v>88</v>
      </c>
      <c r="G38" s="63">
        <v>74</v>
      </c>
      <c r="H38" s="63"/>
      <c r="I38" s="63"/>
      <c r="J38" s="63"/>
      <c r="K38" s="63"/>
      <c r="L38" s="63"/>
      <c r="M38" s="63"/>
      <c r="N38" s="63"/>
      <c r="O38" s="63"/>
      <c r="P38" s="63">
        <v>102</v>
      </c>
      <c r="Q38" s="63"/>
      <c r="R38" s="63"/>
      <c r="S38" s="63"/>
      <c r="T38" s="63"/>
      <c r="U38" s="63"/>
      <c r="V38" s="64">
        <v>80</v>
      </c>
      <c r="W38" s="64"/>
      <c r="X38" s="64"/>
      <c r="Y38" s="64"/>
      <c r="Z38" s="64"/>
      <c r="AA38" s="64"/>
      <c r="AB38" s="145"/>
      <c r="AC38" s="64"/>
      <c r="AD38" s="64"/>
      <c r="AE38" s="64"/>
      <c r="AF38" s="64"/>
      <c r="AG38" s="64"/>
      <c r="AH38" s="64">
        <v>96</v>
      </c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46">
        <f>COUNTA(D38:BL38)</f>
        <v>7</v>
      </c>
      <c r="BN38" s="64">
        <f>SUM(D38:BL38)</f>
        <v>619</v>
      </c>
      <c r="BO38" s="147">
        <f>BN38/BM38</f>
        <v>88.428571428571431</v>
      </c>
      <c r="BP38" s="148">
        <f>MAX(D38:BL38)</f>
        <v>114</v>
      </c>
      <c r="BQ38" s="149">
        <f>MIN(D38:BL38)</f>
        <v>65</v>
      </c>
    </row>
    <row r="39" spans="1:69" ht="15" thickBot="1">
      <c r="A39" s="107">
        <v>37</v>
      </c>
      <c r="B39" s="100" t="s">
        <v>71</v>
      </c>
      <c r="C39" s="69" t="s">
        <v>64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>
        <v>86</v>
      </c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03">
        <f>COUNTA(D39:BL39)</f>
        <v>1</v>
      </c>
      <c r="BN39" s="71">
        <f>SUM(D39:BL39)</f>
        <v>86</v>
      </c>
      <c r="BO39" s="104">
        <f>BN39/BM39</f>
        <v>86</v>
      </c>
      <c r="BP39" s="105">
        <f>MAX(D39:BL39)</f>
        <v>86</v>
      </c>
      <c r="BQ39" s="106">
        <f>MIN(D39:BL39)</f>
        <v>86</v>
      </c>
    </row>
  </sheetData>
  <autoFilter ref="A1:BQ39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showButton="0"/>
    <filterColumn colId="65" showButton="0"/>
    <filterColumn colId="66" showButton="0"/>
    <filterColumn colId="67" showButton="0"/>
  </autoFilter>
  <sortState ref="B3:BQ39">
    <sortCondition descending="1" ref="BO3:BO39"/>
  </sortState>
  <mergeCells count="4">
    <mergeCell ref="A1:A2"/>
    <mergeCell ref="B1:B2"/>
    <mergeCell ref="C1:C2"/>
    <mergeCell ref="D1:BQ1"/>
  </mergeCells>
  <conditionalFormatting sqref="B1:C1 D1:D2 E2:BQ2 B3:C39 BN3:BQ39">
    <cfRule type="cellIs" dxfId="3" priority="28" stopIfTrue="1" operator="equal">
      <formula>0</formula>
    </cfRule>
  </conditionalFormatting>
  <conditionalFormatting sqref="BM3:BM25 D24:BL25 D14:BL22 D10:BL12 D4:BL5 D26:BM39">
    <cfRule type="cellIs" dxfId="2" priority="27" stopIfTrue="1" operator="greaterThanOrEqual">
      <formula>200</formula>
    </cfRule>
  </conditionalFormatting>
  <conditionalFormatting sqref="D3:BL39">
    <cfRule type="cellIs" dxfId="1" priority="26" operator="greaterThan">
      <formula>199</formula>
    </cfRule>
  </conditionalFormatting>
  <conditionalFormatting sqref="D3:BL39">
    <cfRule type="cellIs" dxfId="0" priority="24" stopIfTrue="1" operator="greaterThan">
      <formula>200</formula>
    </cfRule>
  </conditionalFormatting>
  <printOptions verticalCentered="1"/>
  <pageMargins left="0.19685039370078741" right="0" top="0.39370078740157483" bottom="0.19685039370078741" header="0.31496062992125984" footer="0.31496062992125984"/>
  <pageSetup paperSize="9" scale="99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2016-02-22T17:50:18Z</cp:lastPrinted>
  <dcterms:created xsi:type="dcterms:W3CDTF">2014-10-30T15:37:10Z</dcterms:created>
  <dcterms:modified xsi:type="dcterms:W3CDTF">2016-02-22T17:54:15Z</dcterms:modified>
</cp:coreProperties>
</file>