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4" r:id="rId2"/>
    <sheet name="jednotlivci" sheetId="3" r:id="rId3"/>
  </sheets>
  <definedNames>
    <definedName name="_xlnm._FilterDatabase" localSheetId="0" hidden="1">družstva!$B$3:$BX$9</definedName>
    <definedName name="_xlnm._FilterDatabase" localSheetId="2" hidden="1">jednotlivci!$A$1:$BW$40</definedName>
  </definedNames>
  <calcPr calcId="124519"/>
</workbook>
</file>

<file path=xl/calcChain.xml><?xml version="1.0" encoding="utf-8"?>
<calcChain xmlns="http://schemas.openxmlformats.org/spreadsheetml/2006/main">
  <c r="BW34" i="3"/>
  <c r="BV34"/>
  <c r="BT34"/>
  <c r="BU34" s="1"/>
  <c r="BS34"/>
  <c r="BW23"/>
  <c r="BV23"/>
  <c r="BT23"/>
  <c r="BS23"/>
  <c r="BW28"/>
  <c r="BV28"/>
  <c r="BT28"/>
  <c r="BS28"/>
  <c r="BW11"/>
  <c r="BV11"/>
  <c r="BT11"/>
  <c r="BS11"/>
  <c r="BW25"/>
  <c r="BV25"/>
  <c r="BT25"/>
  <c r="BS25"/>
  <c r="BW24"/>
  <c r="BV24"/>
  <c r="BT24"/>
  <c r="BS24"/>
  <c r="BS40"/>
  <c r="BW40"/>
  <c r="BV40"/>
  <c r="BT40"/>
  <c r="BW38"/>
  <c r="BW20"/>
  <c r="BV38"/>
  <c r="BV20"/>
  <c r="BT38"/>
  <c r="BT20"/>
  <c r="BS38"/>
  <c r="BS20"/>
  <c r="BS32"/>
  <c r="BT32"/>
  <c r="BV32"/>
  <c r="BW39"/>
  <c r="BX3" i="2"/>
  <c r="BS3"/>
  <c r="BR3"/>
  <c r="BW3" s="1"/>
  <c r="BV10"/>
  <c r="BU10"/>
  <c r="BW9" i="3"/>
  <c r="BV18"/>
  <c r="BT18"/>
  <c r="BS18"/>
  <c r="BW26"/>
  <c r="BV22"/>
  <c r="BT22"/>
  <c r="BS22"/>
  <c r="BW5"/>
  <c r="BV13"/>
  <c r="BT13"/>
  <c r="BS13"/>
  <c r="BW35"/>
  <c r="BV37"/>
  <c r="BT37"/>
  <c r="BS37"/>
  <c r="BW18"/>
  <c r="BV9"/>
  <c r="BT9"/>
  <c r="BS9"/>
  <c r="BW3"/>
  <c r="BV10"/>
  <c r="BT10"/>
  <c r="BS10"/>
  <c r="BW30"/>
  <c r="BV30"/>
  <c r="BT30"/>
  <c r="BS30"/>
  <c r="BW27"/>
  <c r="BV29"/>
  <c r="BT29"/>
  <c r="BS29"/>
  <c r="BW37"/>
  <c r="BV39"/>
  <c r="BT39"/>
  <c r="BS39"/>
  <c r="BW32"/>
  <c r="BV27"/>
  <c r="BT27"/>
  <c r="BS27"/>
  <c r="BW13"/>
  <c r="BV5"/>
  <c r="BT5"/>
  <c r="BS5"/>
  <c r="BW12"/>
  <c r="BV15"/>
  <c r="BT15"/>
  <c r="BS15"/>
  <c r="BW7"/>
  <c r="BV3"/>
  <c r="BT3"/>
  <c r="BS3"/>
  <c r="BW29"/>
  <c r="BV36"/>
  <c r="BT36"/>
  <c r="BS36"/>
  <c r="BW36"/>
  <c r="BV31"/>
  <c r="BT31"/>
  <c r="BS31"/>
  <c r="BW19"/>
  <c r="BV6"/>
  <c r="BT6"/>
  <c r="BS6"/>
  <c r="BW15"/>
  <c r="BV16"/>
  <c r="BT16"/>
  <c r="BS16"/>
  <c r="BW21"/>
  <c r="BV21"/>
  <c r="BT21"/>
  <c r="BS21"/>
  <c r="BW14"/>
  <c r="BV12"/>
  <c r="BT12"/>
  <c r="BS12"/>
  <c r="BW31"/>
  <c r="BV33"/>
  <c r="BT33"/>
  <c r="BS33"/>
  <c r="BW16"/>
  <c r="BV19"/>
  <c r="BT19"/>
  <c r="BS19"/>
  <c r="BW22"/>
  <c r="BV26"/>
  <c r="BT26"/>
  <c r="BS26"/>
  <c r="BW10"/>
  <c r="BV4"/>
  <c r="BT4"/>
  <c r="BS4"/>
  <c r="BW33"/>
  <c r="BV35"/>
  <c r="BT35"/>
  <c r="BS35"/>
  <c r="BW17"/>
  <c r="BV17"/>
  <c r="BT17"/>
  <c r="BS17"/>
  <c r="BW6"/>
  <c r="BV14"/>
  <c r="BT14"/>
  <c r="BS14"/>
  <c r="BW8"/>
  <c r="BV7"/>
  <c r="BT7"/>
  <c r="BS7"/>
  <c r="BW4"/>
  <c r="BV8"/>
  <c r="BT8"/>
  <c r="BS8"/>
  <c r="BS6" i="2"/>
  <c r="BX6"/>
  <c r="BX8"/>
  <c r="BX7"/>
  <c r="BX9"/>
  <c r="BX5"/>
  <c r="BX4"/>
  <c r="BU23" i="3" l="1"/>
  <c r="BU28"/>
  <c r="BU11"/>
  <c r="BU25"/>
  <c r="BU24"/>
  <c r="BU40"/>
  <c r="BU32"/>
  <c r="BU20"/>
  <c r="BU38"/>
  <c r="BT3" i="2"/>
  <c r="BU18" i="3"/>
  <c r="BU22"/>
  <c r="BU17"/>
  <c r="BU4"/>
  <c r="BU19"/>
  <c r="BU33"/>
  <c r="BU12"/>
  <c r="BU21"/>
  <c r="BU16"/>
  <c r="BU6"/>
  <c r="BU31"/>
  <c r="BU36"/>
  <c r="BU3"/>
  <c r="BU15"/>
  <c r="BU5"/>
  <c r="BU27"/>
  <c r="BU39"/>
  <c r="BU10"/>
  <c r="BU9"/>
  <c r="BU37"/>
  <c r="BU13"/>
  <c r="BU7"/>
  <c r="BU30"/>
  <c r="BU29"/>
  <c r="BU8"/>
  <c r="BU14"/>
  <c r="BU35"/>
  <c r="BU26"/>
  <c r="BS5" i="2"/>
  <c r="BR5"/>
  <c r="BW5" s="1"/>
  <c r="BS7"/>
  <c r="BR7"/>
  <c r="BW7" s="1"/>
  <c r="BS8"/>
  <c r="BR8"/>
  <c r="BW8" s="1"/>
  <c r="BS9"/>
  <c r="BR9"/>
  <c r="BR6"/>
  <c r="BW6" s="1"/>
  <c r="BS4"/>
  <c r="BR4"/>
  <c r="BW4" s="1"/>
  <c r="BT9" l="1"/>
  <c r="BT5"/>
  <c r="BT8"/>
  <c r="BT6"/>
  <c r="BW9"/>
  <c r="BW10" s="1"/>
  <c r="BX10" s="1"/>
  <c r="BR10"/>
  <c r="BT4"/>
  <c r="BT7"/>
</calcChain>
</file>

<file path=xl/sharedStrings.xml><?xml version="1.0" encoding="utf-8"?>
<sst xmlns="http://schemas.openxmlformats.org/spreadsheetml/2006/main" count="1238" uniqueCount="345">
  <si>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</si>
  <si>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</si>
  <si>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</si>
  <si>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</si>
  <si>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</si>
  <si>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</si>
  <si>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</si>
  <si>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</si>
  <si>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</si>
  <si>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</si>
  <si>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</si>
  <si>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</si>
  <si>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</si>
  <si>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</si>
  <si>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</si>
  <si>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</si>
  <si>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</si>
  <si>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</si>
  <si>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</si>
  <si>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</si>
  <si>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</si>
  <si>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</si>
  <si>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</si>
  <si>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</si>
  <si>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</si>
  <si>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</si>
  <si>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</si>
  <si>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</si>
  <si>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</si>
  <si>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</si>
  <si>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</si>
  <si>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</si>
  <si>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</si>
  <si>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</si>
  <si>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</si>
  <si>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</si>
  <si>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</si>
  <si>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</si>
  <si>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</si>
  <si>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</si>
  <si>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</si>
  <si>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</si>
  <si>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</si>
  <si>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</si>
  <si>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</si>
  <si>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</si>
  <si>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</si>
  <si>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</si>
  <si>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</si>
  <si>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</si>
  <si>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</si>
  <si>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</si>
  <si>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</si>
  <si>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Pazi</t>
  </si>
  <si>
    <t>Rambi</t>
  </si>
  <si>
    <t>Marcela</t>
  </si>
  <si>
    <t>Květa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</si>
  <si>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</si>
  <si>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</si>
  <si>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</si>
  <si>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</si>
  <si>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</si>
  <si>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</si>
  <si>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</si>
  <si>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</si>
  <si>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</si>
  <si>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</si>
  <si>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</si>
  <si>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Babet</t>
  </si>
  <si>
    <t>OK team</t>
  </si>
  <si>
    <t>Karlos</t>
  </si>
  <si>
    <t>Luky</t>
  </si>
  <si>
    <t>Michal</t>
  </si>
  <si>
    <t>Nemesis</t>
  </si>
  <si>
    <t>Bizon</t>
  </si>
  <si>
    <t>Ady</t>
  </si>
  <si>
    <t>Lenička</t>
  </si>
  <si>
    <t>Renča</t>
  </si>
  <si>
    <t>Pták</t>
  </si>
  <si>
    <t>Lord</t>
  </si>
  <si>
    <t>JOHANN´S</t>
  </si>
  <si>
    <t>OK TEAM</t>
  </si>
  <si>
    <t>NEMESIS</t>
  </si>
  <si>
    <t>7.</t>
  </si>
  <si>
    <r>
      <t>LEMPLÍ</t>
    </r>
    <r>
      <rPr>
        <sz val="22"/>
        <rFont val="Arial CE"/>
        <charset val="238"/>
      </rPr>
      <t>c</t>
    </r>
    <r>
      <rPr>
        <b/>
        <sz val="16"/>
        <rFont val="Arial CE"/>
        <charset val="238"/>
      </rPr>
      <t>I</t>
    </r>
  </si>
  <si>
    <t>ZÁPASY - 16. ročník - 2015/2016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</si>
  <si>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2015/ jaro 2016</t>
    </r>
  </si>
  <si>
    <t>1. Hrací den   26.10.2015  v 18:00</t>
  </si>
  <si>
    <t>zápas č.16</t>
  </si>
  <si>
    <t>zápas č.17</t>
  </si>
  <si>
    <t>zápas č.18</t>
  </si>
  <si>
    <t>zápas č.19</t>
  </si>
  <si>
    <t>zápas č.20</t>
  </si>
  <si>
    <t>zápas č.21</t>
  </si>
  <si>
    <t>2. Hrací den   9.11.2015  v 18:00</t>
  </si>
  <si>
    <t>3. Hrací den   23.11.2015  v 18:00</t>
  </si>
  <si>
    <t>4. Hrací den   7.12.2015  v 18:00</t>
  </si>
  <si>
    <t>314:477</t>
  </si>
  <si>
    <t>463:468</t>
  </si>
  <si>
    <t>290:363</t>
  </si>
  <si>
    <t>407:346</t>
  </si>
  <si>
    <t>403:322</t>
  </si>
  <si>
    <t>347:389</t>
  </si>
  <si>
    <t>387:303</t>
  </si>
  <si>
    <t>431:387</t>
  </si>
  <si>
    <t>327:266</t>
  </si>
  <si>
    <t>412:320</t>
  </si>
  <si>
    <t>391:386</t>
  </si>
  <si>
    <t>509:510</t>
  </si>
  <si>
    <t>416:342</t>
  </si>
  <si>
    <t>367:342</t>
  </si>
  <si>
    <t>244:495</t>
  </si>
  <si>
    <t>320:412</t>
  </si>
  <si>
    <t>364:393</t>
  </si>
  <si>
    <t>407:365</t>
  </si>
  <si>
    <t>436:324</t>
  </si>
  <si>
    <t>381:345</t>
  </si>
  <si>
    <t>342:317</t>
  </si>
  <si>
    <t>370:412</t>
  </si>
  <si>
    <t>367:457</t>
  </si>
  <si>
    <t>339:321</t>
  </si>
  <si>
    <t>386:345</t>
  </si>
  <si>
    <t>466:314</t>
  </si>
  <si>
    <t>324:457</t>
  </si>
  <si>
    <t>475:295</t>
  </si>
  <si>
    <t>468:507</t>
  </si>
  <si>
    <t>408:336</t>
  </si>
  <si>
    <t>351:446</t>
  </si>
  <si>
    <t>331:418</t>
  </si>
  <si>
    <t>413:449</t>
  </si>
  <si>
    <t>351:380</t>
  </si>
  <si>
    <t>313:311</t>
  </si>
  <si>
    <t>396:409</t>
  </si>
  <si>
    <t>402:360</t>
  </si>
  <si>
    <t>274:443</t>
  </si>
  <si>
    <t>364:364</t>
  </si>
  <si>
    <t>439:406</t>
  </si>
  <si>
    <t>353:436</t>
  </si>
  <si>
    <t>Léňa</t>
  </si>
  <si>
    <t>410:311</t>
  </si>
  <si>
    <t>402:453</t>
  </si>
  <si>
    <t>352:354</t>
  </si>
  <si>
    <t>374:406</t>
  </si>
  <si>
    <t>506:470</t>
  </si>
  <si>
    <t>308:387</t>
  </si>
  <si>
    <t>416:339</t>
  </si>
  <si>
    <t>393:400</t>
  </si>
  <si>
    <t>373:416</t>
  </si>
  <si>
    <t>450:301</t>
  </si>
  <si>
    <t>493:399</t>
  </si>
  <si>
    <t>366:342</t>
  </si>
  <si>
    <t>328:402</t>
  </si>
  <si>
    <t>348:475</t>
  </si>
  <si>
    <t>378:315</t>
  </si>
  <si>
    <t>348:399</t>
  </si>
  <si>
    <t>453:469</t>
  </si>
  <si>
    <t>273:462</t>
  </si>
  <si>
    <t>437:331</t>
  </si>
  <si>
    <t>503:464</t>
  </si>
  <si>
    <t>449:327</t>
  </si>
  <si>
    <t>370:359</t>
  </si>
  <si>
    <t>Vláďa</t>
  </si>
  <si>
    <t>424:453</t>
  </si>
  <si>
    <t>391:381</t>
  </si>
  <si>
    <t>449:349</t>
  </si>
  <si>
    <t>328:312</t>
  </si>
  <si>
    <t>366:403</t>
  </si>
  <si>
    <t>396:401</t>
  </si>
  <si>
    <t>396:411</t>
  </si>
  <si>
    <t>370:339</t>
  </si>
  <si>
    <t>448:368</t>
  </si>
  <si>
    <t>463:371</t>
  </si>
  <si>
    <t>458:360</t>
  </si>
  <si>
    <t>372:435</t>
  </si>
  <si>
    <t>362:332</t>
  </si>
  <si>
    <t>353:466</t>
  </si>
  <si>
    <t>341:383</t>
  </si>
  <si>
    <t>383:418</t>
  </si>
  <si>
    <t>429:346</t>
  </si>
  <si>
    <t>361:329</t>
  </si>
  <si>
    <t>309:431</t>
  </si>
  <si>
    <t>329:354</t>
  </si>
  <si>
    <t>444:406</t>
  </si>
  <si>
    <t>5. Hrací den   14.12.2015  v 18:00</t>
  </si>
  <si>
    <t>6. Hrací den   20.12.2015  v 16:00</t>
  </si>
  <si>
    <t>407:362</t>
  </si>
  <si>
    <t>399:426</t>
  </si>
  <si>
    <t>345:426</t>
  </si>
  <si>
    <t>462:349</t>
  </si>
  <si>
    <t>402:362</t>
  </si>
  <si>
    <t>339:448</t>
  </si>
  <si>
    <t>341:397</t>
  </si>
  <si>
    <t>433:324</t>
  </si>
  <si>
    <t>401:416</t>
  </si>
  <si>
    <t>410:388</t>
  </si>
  <si>
    <t>472:467</t>
  </si>
  <si>
    <t>346:354</t>
  </si>
  <si>
    <t>390:345</t>
  </si>
  <si>
    <t>352:426</t>
  </si>
  <si>
    <t>380:394</t>
  </si>
  <si>
    <t>455:419</t>
  </si>
  <si>
    <t>343:426</t>
  </si>
  <si>
    <t>351:332</t>
  </si>
  <si>
    <t>355:389</t>
  </si>
  <si>
    <t>413:377</t>
  </si>
  <si>
    <t>372:449</t>
  </si>
  <si>
    <t>7. Hrací den  4.1.2016  v 18:00</t>
  </si>
  <si>
    <t>443:409</t>
  </si>
  <si>
    <t>463:347</t>
  </si>
  <si>
    <t>391:438</t>
  </si>
  <si>
    <t>396:394</t>
  </si>
  <si>
    <t>385:313</t>
  </si>
  <si>
    <t>417:374</t>
  </si>
  <si>
    <t>389:395</t>
  </si>
  <si>
    <t>338:350</t>
  </si>
  <si>
    <t>456:309</t>
  </si>
  <si>
    <t>306:369</t>
  </si>
  <si>
    <t>371:373</t>
  </si>
  <si>
    <t>532:398</t>
  </si>
  <si>
    <t>314:354</t>
  </si>
  <si>
    <t>395:320</t>
  </si>
  <si>
    <t>413:437</t>
  </si>
  <si>
    <t>411:400</t>
  </si>
  <si>
    <t>354:405</t>
  </si>
  <si>
    <t>347:348</t>
  </si>
  <si>
    <t>426:423</t>
  </si>
  <si>
    <t>378:370</t>
  </si>
  <si>
    <t>329:351</t>
  </si>
  <si>
    <t>8. Hrací den  11.1.2016  v 18:00</t>
  </si>
  <si>
    <t>346:357</t>
  </si>
  <si>
    <t>330:378</t>
  </si>
  <si>
    <t>422:366</t>
  </si>
  <si>
    <t>455:356</t>
  </si>
  <si>
    <t>313:368</t>
  </si>
  <si>
    <t>367:404</t>
  </si>
  <si>
    <t>407:393</t>
  </si>
  <si>
    <t>503:370</t>
  </si>
  <si>
    <t>344:403</t>
  </si>
  <si>
    <t>351:364</t>
  </si>
  <si>
    <t>444:401</t>
  </si>
  <si>
    <t>422:384</t>
  </si>
  <si>
    <t>263:369</t>
  </si>
  <si>
    <t>387:417</t>
  </si>
  <si>
    <t>419:303</t>
  </si>
  <si>
    <t>444:515</t>
  </si>
  <si>
    <t>369:425</t>
  </si>
  <si>
    <t>445:451</t>
  </si>
  <si>
    <t>365:389</t>
  </si>
  <si>
    <t>438:427</t>
  </si>
  <si>
    <t>376:431</t>
  </si>
  <si>
    <t>. Hrací den  .1.2016  v 18:00</t>
  </si>
  <si>
    <t>9. Hrací den  8.2.2016  v 18:00</t>
  </si>
  <si>
    <t>368:420</t>
  </si>
  <si>
    <t>361:312</t>
  </si>
  <si>
    <t>415:371</t>
  </si>
  <si>
    <t>455:345</t>
  </si>
  <si>
    <t>394:434</t>
  </si>
  <si>
    <t>372:391</t>
  </si>
  <si>
    <t>423:429</t>
  </si>
  <si>
    <t>448:418</t>
  </si>
  <si>
    <t>345:432</t>
  </si>
  <si>
    <t>415:365</t>
  </si>
  <si>
    <t>390:426</t>
  </si>
  <si>
    <t>434:417</t>
  </si>
  <si>
    <t>367:345</t>
  </si>
  <si>
    <t>442:327</t>
  </si>
  <si>
    <t>366:367</t>
  </si>
  <si>
    <t>421:407</t>
  </si>
  <si>
    <t>463:439</t>
  </si>
  <si>
    <t>384:430</t>
  </si>
  <si>
    <t>350:365</t>
  </si>
  <si>
    <t>408:328</t>
  </si>
  <si>
    <t>421:361</t>
  </si>
  <si>
    <t>Michal 2</t>
  </si>
  <si>
    <t>10. Hrací den  15.2.2016  v 19:00</t>
  </si>
  <si>
    <t>342:366</t>
  </si>
  <si>
    <t>467:370</t>
  </si>
  <si>
    <t>396:429</t>
  </si>
  <si>
    <t>467:396</t>
  </si>
  <si>
    <t>310:351</t>
  </si>
  <si>
    <t>406:430</t>
  </si>
  <si>
    <t>414:355</t>
  </si>
  <si>
    <t>377:426</t>
  </si>
  <si>
    <t>428:422</t>
  </si>
  <si>
    <t>329:324</t>
  </si>
  <si>
    <t>406:421</t>
  </si>
  <si>
    <t>449:387</t>
  </si>
  <si>
    <t>458:412</t>
  </si>
  <si>
    <t>451:423</t>
  </si>
  <si>
    <t>386:397</t>
  </si>
  <si>
    <t>418:426</t>
  </si>
  <si>
    <t>329:434</t>
  </si>
  <si>
    <t>495:319</t>
  </si>
  <si>
    <t>377:441</t>
  </si>
  <si>
    <t>424:377</t>
  </si>
  <si>
    <t>380:452</t>
  </si>
  <si>
    <t>Zdeněk</t>
  </si>
  <si>
    <t>Petr</t>
  </si>
  <si>
    <t>394:383</t>
  </si>
  <si>
    <t>371:403</t>
  </si>
  <si>
    <t>424:327</t>
  </si>
  <si>
    <t>394:437</t>
  </si>
  <si>
    <t>385:416</t>
  </si>
  <si>
    <t>384:325</t>
  </si>
  <si>
    <t>352:455</t>
  </si>
  <si>
    <t>375:353</t>
  </si>
  <si>
    <t>337:434</t>
  </si>
  <si>
    <t>373:446</t>
  </si>
  <si>
    <t>328:316</t>
  </si>
  <si>
    <t>467:406</t>
  </si>
  <si>
    <t>387:358</t>
  </si>
  <si>
    <t>394:311</t>
  </si>
  <si>
    <t>392:412</t>
  </si>
  <si>
    <t>503:489</t>
  </si>
  <si>
    <t>363:461</t>
  </si>
  <si>
    <t>361:405</t>
  </si>
  <si>
    <t>429:317</t>
  </si>
  <si>
    <t>370:385</t>
  </si>
  <si>
    <t>376:455</t>
  </si>
  <si>
    <t>11. Hrací den  29.2.2016  v 18:00</t>
  </si>
  <si>
    <t>Libor</t>
  </si>
  <si>
    <t>Česťa</t>
  </si>
  <si>
    <t>375:472</t>
  </si>
  <si>
    <t>469:322</t>
  </si>
  <si>
    <t>383:437</t>
  </si>
  <si>
    <t>449:345</t>
  </si>
  <si>
    <t>353:450</t>
  </si>
  <si>
    <t>353:392</t>
  </si>
  <si>
    <t>432:370</t>
  </si>
  <si>
    <t>390:414</t>
  </si>
  <si>
    <t>309:374</t>
  </si>
  <si>
    <t>439:411</t>
  </si>
  <si>
    <t>333:396</t>
  </si>
  <si>
    <t>359:442</t>
  </si>
  <si>
    <t>358:479</t>
  </si>
  <si>
    <t>464:396</t>
  </si>
  <si>
    <t>334:397</t>
  </si>
  <si>
    <t>321:380</t>
  </si>
  <si>
    <t>416:389</t>
  </si>
  <si>
    <t>315:320</t>
  </si>
  <si>
    <t>438:389</t>
  </si>
  <si>
    <t>397:439</t>
  </si>
  <si>
    <t>359:431</t>
  </si>
  <si>
    <t>Lúďa</t>
  </si>
  <si>
    <t>12. Hrací den  14.3.2016  v 18:00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</si>
</sst>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6"/>
      <name val="Arial CE"/>
      <charset val="238"/>
    </font>
    <font>
      <sz val="22"/>
      <name val="Arial CE"/>
      <charset val="238"/>
    </font>
    <font>
      <sz val="8"/>
      <color rgb="FFFF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7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5" fillId="4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4" fillId="3" borderId="11" xfId="0" applyFont="1" applyFill="1" applyBorder="1"/>
    <xf numFmtId="0" fontId="5" fillId="6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20" fontId="4" fillId="7" borderId="10" xfId="0" applyNumberFormat="1" applyFont="1" applyFill="1" applyBorder="1"/>
    <xf numFmtId="0" fontId="4" fillId="7" borderId="11" xfId="0" applyFont="1" applyFill="1" applyBorder="1"/>
    <xf numFmtId="0" fontId="5" fillId="8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10" borderId="18" xfId="1" applyNumberFormat="1" applyFont="1" applyFill="1" applyBorder="1" applyAlignment="1">
      <alignment horizontal="center" vertical="center" wrapText="1"/>
    </xf>
    <xf numFmtId="1" fontId="11" fillId="10" borderId="19" xfId="1" applyNumberFormat="1" applyFont="1" applyFill="1" applyBorder="1" applyAlignment="1">
      <alignment horizontal="center" vertical="center" wrapText="1"/>
    </xf>
    <xf numFmtId="1" fontId="12" fillId="10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10" borderId="25" xfId="1" applyNumberFormat="1" applyFont="1" applyFill="1" applyBorder="1" applyAlignment="1">
      <alignment horizontal="center" vertical="center"/>
    </xf>
    <xf numFmtId="1" fontId="12" fillId="10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1" borderId="44" xfId="1" applyFont="1" applyFill="1" applyBorder="1" applyAlignment="1">
      <alignment horizontal="center" vertical="center"/>
    </xf>
    <xf numFmtId="0" fontId="20" fillId="11" borderId="45" xfId="1" applyFont="1" applyFill="1" applyBorder="1" applyAlignment="1">
      <alignment horizontal="center" vertical="center"/>
    </xf>
    <xf numFmtId="0" fontId="20" fillId="11" borderId="46" xfId="1" applyFont="1" applyFill="1" applyBorder="1" applyAlignment="1">
      <alignment horizontal="center" vertical="center" wrapText="1"/>
    </xf>
    <xf numFmtId="0" fontId="17" fillId="11" borderId="44" xfId="1" applyFont="1" applyFill="1" applyBorder="1" applyAlignment="1">
      <alignment horizontal="center" vertical="center"/>
    </xf>
    <xf numFmtId="164" fontId="17" fillId="11" borderId="45" xfId="1" applyNumberFormat="1" applyFont="1" applyFill="1" applyBorder="1" applyAlignment="1">
      <alignment horizontal="center" vertical="center"/>
    </xf>
    <xf numFmtId="0" fontId="20" fillId="11" borderId="44" xfId="1" applyFont="1" applyFill="1" applyBorder="1" applyAlignment="1">
      <alignment horizontal="center" vertical="center" wrapText="1"/>
    </xf>
    <xf numFmtId="0" fontId="20" fillId="11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10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4" borderId="25" xfId="1" applyFont="1" applyFill="1" applyBorder="1" applyAlignment="1">
      <alignment vertical="center"/>
    </xf>
    <xf numFmtId="0" fontId="22" fillId="10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3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0" fontId="23" fillId="0" borderId="34" xfId="1" applyFont="1" applyBorder="1" applyAlignment="1">
      <alignment horizontal="center" vertical="center"/>
    </xf>
    <xf numFmtId="0" fontId="22" fillId="10" borderId="51" xfId="1" applyFont="1" applyFill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30" xfId="1" applyFont="1" applyFill="1" applyBorder="1" applyAlignment="1">
      <alignment horizontal="center" vertical="center"/>
    </xf>
    <xf numFmtId="1" fontId="6" fillId="0" borderId="0" xfId="1" applyNumberFormat="1" applyAlignment="1">
      <alignment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2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10" borderId="27" xfId="1" applyFont="1" applyFill="1" applyBorder="1" applyAlignment="1">
      <alignment horizontal="center" vertical="center"/>
    </xf>
    <xf numFmtId="1" fontId="13" fillId="0" borderId="54" xfId="1" applyNumberFormat="1" applyFont="1" applyFill="1" applyBorder="1" applyAlignment="1">
      <alignment horizontal="center" vertical="center"/>
    </xf>
    <xf numFmtId="1" fontId="13" fillId="15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5" borderId="49" xfId="1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17" borderId="11" xfId="0" applyFont="1" applyFill="1" applyBorder="1" applyAlignment="1">
      <alignment horizontal="center"/>
    </xf>
    <xf numFmtId="0" fontId="23" fillId="0" borderId="24" xfId="1" applyFont="1" applyFill="1" applyBorder="1" applyAlignment="1">
      <alignment horizontal="center" vertical="center"/>
    </xf>
    <xf numFmtId="0" fontId="17" fillId="14" borderId="26" xfId="1" applyFont="1" applyFill="1" applyBorder="1" applyAlignment="1">
      <alignment vertical="center"/>
    </xf>
    <xf numFmtId="0" fontId="17" fillId="4" borderId="26" xfId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/>
    </xf>
    <xf numFmtId="0" fontId="23" fillId="0" borderId="48" xfId="1" applyFont="1" applyFill="1" applyBorder="1" applyAlignment="1">
      <alignment horizontal="center" vertical="center"/>
    </xf>
    <xf numFmtId="0" fontId="17" fillId="13" borderId="28" xfId="1" applyFont="1" applyFill="1" applyBorder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2" fillId="15" borderId="56" xfId="1" applyFont="1" applyFill="1" applyBorder="1" applyAlignment="1">
      <alignment horizontal="center" vertical="center"/>
    </xf>
    <xf numFmtId="2" fontId="22" fillId="0" borderId="30" xfId="1" applyNumberFormat="1" applyFont="1" applyFill="1" applyBorder="1" applyAlignment="1">
      <alignment horizontal="center" vertical="center"/>
    </xf>
    <xf numFmtId="0" fontId="22" fillId="0" borderId="51" xfId="1" applyFont="1" applyFill="1" applyBorder="1" applyAlignment="1">
      <alignment horizontal="center" vertical="center"/>
    </xf>
    <xf numFmtId="0" fontId="22" fillId="0" borderId="57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22" fillId="15" borderId="58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59" xfId="1" applyFont="1" applyFill="1" applyBorder="1" applyAlignment="1">
      <alignment horizontal="center" vertical="center"/>
    </xf>
    <xf numFmtId="1" fontId="25" fillId="0" borderId="34" xfId="1" applyNumberFormat="1" applyFont="1" applyBorder="1" applyAlignment="1">
      <alignment horizontal="center" vertical="center"/>
    </xf>
    <xf numFmtId="0" fontId="26" fillId="0" borderId="34" xfId="1" applyFont="1" applyFill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0" fontId="30" fillId="0" borderId="34" xfId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5" borderId="25" xfId="1" applyNumberFormat="1" applyFont="1" applyFill="1" applyBorder="1" applyAlignment="1">
      <alignment horizontal="left" vertic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5" borderId="27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5" borderId="24" xfId="1" applyNumberFormat="1" applyFont="1" applyFill="1" applyBorder="1" applyAlignment="1">
      <alignment horizontal="center" vertical="center"/>
    </xf>
    <xf numFmtId="1" fontId="13" fillId="15" borderId="55" xfId="1" applyNumberFormat="1" applyFont="1" applyFill="1" applyBorder="1" applyAlignment="1">
      <alignment horizontal="center" vertical="center"/>
    </xf>
    <xf numFmtId="1" fontId="13" fillId="15" borderId="33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5" borderId="25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5" borderId="25" xfId="1" applyNumberFormat="1" applyFont="1" applyFill="1" applyBorder="1" applyAlignment="1">
      <alignment horizontal="center" vertical="center" wrapText="1"/>
    </xf>
    <xf numFmtId="1" fontId="10" fillId="10" borderId="14" xfId="1" applyNumberFormat="1" applyFont="1" applyFill="1" applyBorder="1" applyAlignment="1">
      <alignment horizontal="center" vertical="center" textRotation="90" wrapText="1"/>
    </xf>
    <xf numFmtId="1" fontId="10" fillId="10" borderId="10" xfId="1" applyNumberFormat="1" applyFont="1" applyFill="1" applyBorder="1" applyAlignment="1">
      <alignment horizontal="center" vertical="center" textRotation="90" wrapText="1"/>
    </xf>
    <xf numFmtId="1" fontId="7" fillId="10" borderId="14" xfId="1" applyNumberFormat="1" applyFont="1" applyFill="1" applyBorder="1" applyAlignment="1">
      <alignment horizontal="center" vertical="center" textRotation="90"/>
    </xf>
    <xf numFmtId="1" fontId="7" fillId="10" borderId="10" xfId="1" applyNumberFormat="1" applyFont="1" applyFill="1" applyBorder="1" applyAlignment="1">
      <alignment horizontal="center" vertical="center" textRotation="90"/>
    </xf>
    <xf numFmtId="1" fontId="8" fillId="10" borderId="14" xfId="1" applyNumberFormat="1" applyFont="1" applyFill="1" applyBorder="1" applyAlignment="1">
      <alignment horizontal="center" vertical="center" wrapText="1"/>
    </xf>
    <xf numFmtId="1" fontId="8" fillId="10" borderId="17" xfId="1" applyNumberFormat="1" applyFont="1" applyFill="1" applyBorder="1" applyAlignment="1">
      <alignment horizontal="center" vertical="center" wrapText="1"/>
    </xf>
    <xf numFmtId="1" fontId="8" fillId="10" borderId="15" xfId="1" applyNumberFormat="1" applyFont="1" applyFill="1" applyBorder="1" applyAlignment="1">
      <alignment horizontal="center" vertical="center" wrapText="1"/>
    </xf>
    <xf numFmtId="1" fontId="8" fillId="10" borderId="16" xfId="1" applyNumberFormat="1" applyFont="1" applyFill="1" applyBorder="1" applyAlignment="1">
      <alignment horizontal="center" vertical="center" wrapText="1"/>
    </xf>
    <xf numFmtId="1" fontId="9" fillId="10" borderId="14" xfId="1" applyNumberFormat="1" applyFont="1" applyFill="1" applyBorder="1" applyAlignment="1">
      <alignment horizontal="center" vertical="center" textRotation="90" wrapText="1"/>
    </xf>
    <xf numFmtId="1" fontId="9" fillId="10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7" fillId="11" borderId="15" xfId="1" applyFont="1" applyFill="1" applyBorder="1" applyAlignment="1">
      <alignment horizontal="center" vertical="center" textRotation="90"/>
    </xf>
    <xf numFmtId="0" fontId="17" fillId="11" borderId="53" xfId="1" applyFont="1" applyFill="1" applyBorder="1" applyAlignment="1">
      <alignment horizontal="center" vertical="center" textRotation="90"/>
    </xf>
    <xf numFmtId="0" fontId="18" fillId="12" borderId="14" xfId="1" applyFont="1" applyFill="1" applyBorder="1" applyAlignment="1">
      <alignment horizontal="center" vertical="center" wrapText="1"/>
    </xf>
    <xf numFmtId="0" fontId="18" fillId="12" borderId="42" xfId="1" applyFont="1" applyFill="1" applyBorder="1" applyAlignment="1">
      <alignment horizontal="center" vertical="center" wrapText="1"/>
    </xf>
    <xf numFmtId="0" fontId="18" fillId="10" borderId="38" xfId="1" applyFont="1" applyFill="1" applyBorder="1" applyAlignment="1">
      <alignment horizontal="center" vertical="center" wrapText="1"/>
    </xf>
    <xf numFmtId="0" fontId="18" fillId="10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Y11"/>
  <sheetViews>
    <sheetView showGridLines="0" zoomScale="70" zoomScaleNormal="70" workbookViewId="0">
      <pane xSplit="17" ySplit="9" topLeftCell="AV10" activePane="bottomRight" state="frozen"/>
      <selection pane="topRight" activeCell="R1" sqref="R1"/>
      <selection pane="bottomLeft" activeCell="A11" sqref="A11"/>
      <selection pane="bottomRight" activeCell="BE21" sqref="BE21"/>
    </sheetView>
  </sheetViews>
  <sheetFormatPr defaultRowHeight="12.75"/>
  <cols>
    <col min="1" max="1" width="3.7109375" style="19" customWidth="1"/>
    <col min="2" max="2" width="20.140625" style="19" customWidth="1"/>
    <col min="3" max="70" width="4.7109375" style="19" customWidth="1"/>
    <col min="71" max="71" width="7.7109375" style="19" customWidth="1"/>
    <col min="72" max="72" width="9.140625" style="19" customWidth="1"/>
    <col min="73" max="75" width="5.7109375" style="19" customWidth="1"/>
    <col min="76" max="76" width="7.7109375" style="19" customWidth="1"/>
    <col min="77" max="239" width="9.140625" style="19"/>
    <col min="240" max="240" width="3.7109375" style="19" customWidth="1"/>
    <col min="241" max="241" width="20.140625" style="19" customWidth="1"/>
    <col min="242" max="326" width="4.7109375" style="19" customWidth="1"/>
    <col min="327" max="327" width="7.7109375" style="19" customWidth="1"/>
    <col min="328" max="328" width="9.140625" style="19" customWidth="1"/>
    <col min="329" max="331" width="5.7109375" style="19" customWidth="1"/>
    <col min="332" max="332" width="7.7109375" style="19" customWidth="1"/>
    <col min="333" max="495" width="9.140625" style="19"/>
    <col min="496" max="496" width="3.7109375" style="19" customWidth="1"/>
    <col min="497" max="497" width="20.140625" style="19" customWidth="1"/>
    <col min="498" max="582" width="4.7109375" style="19" customWidth="1"/>
    <col min="583" max="583" width="7.7109375" style="19" customWidth="1"/>
    <col min="584" max="584" width="9.140625" style="19" customWidth="1"/>
    <col min="585" max="587" width="5.7109375" style="19" customWidth="1"/>
    <col min="588" max="588" width="7.7109375" style="19" customWidth="1"/>
    <col min="589" max="751" width="9.140625" style="19"/>
    <col min="752" max="752" width="3.7109375" style="19" customWidth="1"/>
    <col min="753" max="753" width="20.140625" style="19" customWidth="1"/>
    <col min="754" max="838" width="4.7109375" style="19" customWidth="1"/>
    <col min="839" max="839" width="7.7109375" style="19" customWidth="1"/>
    <col min="840" max="840" width="9.140625" style="19" customWidth="1"/>
    <col min="841" max="843" width="5.7109375" style="19" customWidth="1"/>
    <col min="844" max="844" width="7.7109375" style="19" customWidth="1"/>
    <col min="845" max="1007" width="9.140625" style="19"/>
    <col min="1008" max="1008" width="3.7109375" style="19" customWidth="1"/>
    <col min="1009" max="1009" width="20.140625" style="19" customWidth="1"/>
    <col min="1010" max="1094" width="4.7109375" style="19" customWidth="1"/>
    <col min="1095" max="1095" width="7.7109375" style="19" customWidth="1"/>
    <col min="1096" max="1096" width="9.140625" style="19" customWidth="1"/>
    <col min="1097" max="1099" width="5.7109375" style="19" customWidth="1"/>
    <col min="1100" max="1100" width="7.7109375" style="19" customWidth="1"/>
    <col min="1101" max="1263" width="9.140625" style="19"/>
    <col min="1264" max="1264" width="3.7109375" style="19" customWidth="1"/>
    <col min="1265" max="1265" width="20.140625" style="19" customWidth="1"/>
    <col min="1266" max="1350" width="4.7109375" style="19" customWidth="1"/>
    <col min="1351" max="1351" width="7.7109375" style="19" customWidth="1"/>
    <col min="1352" max="1352" width="9.140625" style="19" customWidth="1"/>
    <col min="1353" max="1355" width="5.7109375" style="19" customWidth="1"/>
    <col min="1356" max="1356" width="7.7109375" style="19" customWidth="1"/>
    <col min="1357" max="1519" width="9.140625" style="19"/>
    <col min="1520" max="1520" width="3.7109375" style="19" customWidth="1"/>
    <col min="1521" max="1521" width="20.140625" style="19" customWidth="1"/>
    <col min="1522" max="1606" width="4.7109375" style="19" customWidth="1"/>
    <col min="1607" max="1607" width="7.7109375" style="19" customWidth="1"/>
    <col min="1608" max="1608" width="9.140625" style="19" customWidth="1"/>
    <col min="1609" max="1611" width="5.7109375" style="19" customWidth="1"/>
    <col min="1612" max="1612" width="7.7109375" style="19" customWidth="1"/>
    <col min="1613" max="1775" width="9.140625" style="19"/>
    <col min="1776" max="1776" width="3.7109375" style="19" customWidth="1"/>
    <col min="1777" max="1777" width="20.140625" style="19" customWidth="1"/>
    <col min="1778" max="1862" width="4.7109375" style="19" customWidth="1"/>
    <col min="1863" max="1863" width="7.7109375" style="19" customWidth="1"/>
    <col min="1864" max="1864" width="9.140625" style="19" customWidth="1"/>
    <col min="1865" max="1867" width="5.7109375" style="19" customWidth="1"/>
    <col min="1868" max="1868" width="7.7109375" style="19" customWidth="1"/>
    <col min="1869" max="2031" width="9.140625" style="19"/>
    <col min="2032" max="2032" width="3.7109375" style="19" customWidth="1"/>
    <col min="2033" max="2033" width="20.140625" style="19" customWidth="1"/>
    <col min="2034" max="2118" width="4.7109375" style="19" customWidth="1"/>
    <col min="2119" max="2119" width="7.7109375" style="19" customWidth="1"/>
    <col min="2120" max="2120" width="9.140625" style="19" customWidth="1"/>
    <col min="2121" max="2123" width="5.7109375" style="19" customWidth="1"/>
    <col min="2124" max="2124" width="7.7109375" style="19" customWidth="1"/>
    <col min="2125" max="2287" width="9.140625" style="19"/>
    <col min="2288" max="2288" width="3.7109375" style="19" customWidth="1"/>
    <col min="2289" max="2289" width="20.140625" style="19" customWidth="1"/>
    <col min="2290" max="2374" width="4.7109375" style="19" customWidth="1"/>
    <col min="2375" max="2375" width="7.7109375" style="19" customWidth="1"/>
    <col min="2376" max="2376" width="9.140625" style="19" customWidth="1"/>
    <col min="2377" max="2379" width="5.7109375" style="19" customWidth="1"/>
    <col min="2380" max="2380" width="7.7109375" style="19" customWidth="1"/>
    <col min="2381" max="2543" width="9.140625" style="19"/>
    <col min="2544" max="2544" width="3.7109375" style="19" customWidth="1"/>
    <col min="2545" max="2545" width="20.140625" style="19" customWidth="1"/>
    <col min="2546" max="2630" width="4.7109375" style="19" customWidth="1"/>
    <col min="2631" max="2631" width="7.7109375" style="19" customWidth="1"/>
    <col min="2632" max="2632" width="9.140625" style="19" customWidth="1"/>
    <col min="2633" max="2635" width="5.7109375" style="19" customWidth="1"/>
    <col min="2636" max="2636" width="7.7109375" style="19" customWidth="1"/>
    <col min="2637" max="2799" width="9.140625" style="19"/>
    <col min="2800" max="2800" width="3.7109375" style="19" customWidth="1"/>
    <col min="2801" max="2801" width="20.140625" style="19" customWidth="1"/>
    <col min="2802" max="2886" width="4.7109375" style="19" customWidth="1"/>
    <col min="2887" max="2887" width="7.7109375" style="19" customWidth="1"/>
    <col min="2888" max="2888" width="9.140625" style="19" customWidth="1"/>
    <col min="2889" max="2891" width="5.7109375" style="19" customWidth="1"/>
    <col min="2892" max="2892" width="7.7109375" style="19" customWidth="1"/>
    <col min="2893" max="3055" width="9.140625" style="19"/>
    <col min="3056" max="3056" width="3.7109375" style="19" customWidth="1"/>
    <col min="3057" max="3057" width="20.140625" style="19" customWidth="1"/>
    <col min="3058" max="3142" width="4.7109375" style="19" customWidth="1"/>
    <col min="3143" max="3143" width="7.7109375" style="19" customWidth="1"/>
    <col min="3144" max="3144" width="9.140625" style="19" customWidth="1"/>
    <col min="3145" max="3147" width="5.7109375" style="19" customWidth="1"/>
    <col min="3148" max="3148" width="7.7109375" style="19" customWidth="1"/>
    <col min="3149" max="3311" width="9.140625" style="19"/>
    <col min="3312" max="3312" width="3.7109375" style="19" customWidth="1"/>
    <col min="3313" max="3313" width="20.140625" style="19" customWidth="1"/>
    <col min="3314" max="3398" width="4.7109375" style="19" customWidth="1"/>
    <col min="3399" max="3399" width="7.7109375" style="19" customWidth="1"/>
    <col min="3400" max="3400" width="9.140625" style="19" customWidth="1"/>
    <col min="3401" max="3403" width="5.7109375" style="19" customWidth="1"/>
    <col min="3404" max="3404" width="7.7109375" style="19" customWidth="1"/>
    <col min="3405" max="3567" width="9.140625" style="19"/>
    <col min="3568" max="3568" width="3.7109375" style="19" customWidth="1"/>
    <col min="3569" max="3569" width="20.140625" style="19" customWidth="1"/>
    <col min="3570" max="3654" width="4.7109375" style="19" customWidth="1"/>
    <col min="3655" max="3655" width="7.7109375" style="19" customWidth="1"/>
    <col min="3656" max="3656" width="9.140625" style="19" customWidth="1"/>
    <col min="3657" max="3659" width="5.7109375" style="19" customWidth="1"/>
    <col min="3660" max="3660" width="7.7109375" style="19" customWidth="1"/>
    <col min="3661" max="3823" width="9.140625" style="19"/>
    <col min="3824" max="3824" width="3.7109375" style="19" customWidth="1"/>
    <col min="3825" max="3825" width="20.140625" style="19" customWidth="1"/>
    <col min="3826" max="3910" width="4.7109375" style="19" customWidth="1"/>
    <col min="3911" max="3911" width="7.7109375" style="19" customWidth="1"/>
    <col min="3912" max="3912" width="9.140625" style="19" customWidth="1"/>
    <col min="3913" max="3915" width="5.7109375" style="19" customWidth="1"/>
    <col min="3916" max="3916" width="7.7109375" style="19" customWidth="1"/>
    <col min="3917" max="4079" width="9.140625" style="19"/>
    <col min="4080" max="4080" width="3.7109375" style="19" customWidth="1"/>
    <col min="4081" max="4081" width="20.140625" style="19" customWidth="1"/>
    <col min="4082" max="4166" width="4.7109375" style="19" customWidth="1"/>
    <col min="4167" max="4167" width="7.7109375" style="19" customWidth="1"/>
    <col min="4168" max="4168" width="9.140625" style="19" customWidth="1"/>
    <col min="4169" max="4171" width="5.7109375" style="19" customWidth="1"/>
    <col min="4172" max="4172" width="7.7109375" style="19" customWidth="1"/>
    <col min="4173" max="4335" width="9.140625" style="19"/>
    <col min="4336" max="4336" width="3.7109375" style="19" customWidth="1"/>
    <col min="4337" max="4337" width="20.140625" style="19" customWidth="1"/>
    <col min="4338" max="4422" width="4.7109375" style="19" customWidth="1"/>
    <col min="4423" max="4423" width="7.7109375" style="19" customWidth="1"/>
    <col min="4424" max="4424" width="9.140625" style="19" customWidth="1"/>
    <col min="4425" max="4427" width="5.7109375" style="19" customWidth="1"/>
    <col min="4428" max="4428" width="7.7109375" style="19" customWidth="1"/>
    <col min="4429" max="4591" width="9.140625" style="19"/>
    <col min="4592" max="4592" width="3.7109375" style="19" customWidth="1"/>
    <col min="4593" max="4593" width="20.140625" style="19" customWidth="1"/>
    <col min="4594" max="4678" width="4.7109375" style="19" customWidth="1"/>
    <col min="4679" max="4679" width="7.7109375" style="19" customWidth="1"/>
    <col min="4680" max="4680" width="9.140625" style="19" customWidth="1"/>
    <col min="4681" max="4683" width="5.7109375" style="19" customWidth="1"/>
    <col min="4684" max="4684" width="7.7109375" style="19" customWidth="1"/>
    <col min="4685" max="4847" width="9.140625" style="19"/>
    <col min="4848" max="4848" width="3.7109375" style="19" customWidth="1"/>
    <col min="4849" max="4849" width="20.140625" style="19" customWidth="1"/>
    <col min="4850" max="4934" width="4.7109375" style="19" customWidth="1"/>
    <col min="4935" max="4935" width="7.7109375" style="19" customWidth="1"/>
    <col min="4936" max="4936" width="9.140625" style="19" customWidth="1"/>
    <col min="4937" max="4939" width="5.7109375" style="19" customWidth="1"/>
    <col min="4940" max="4940" width="7.7109375" style="19" customWidth="1"/>
    <col min="4941" max="5103" width="9.140625" style="19"/>
    <col min="5104" max="5104" width="3.7109375" style="19" customWidth="1"/>
    <col min="5105" max="5105" width="20.140625" style="19" customWidth="1"/>
    <col min="5106" max="5190" width="4.7109375" style="19" customWidth="1"/>
    <col min="5191" max="5191" width="7.7109375" style="19" customWidth="1"/>
    <col min="5192" max="5192" width="9.140625" style="19" customWidth="1"/>
    <col min="5193" max="5195" width="5.7109375" style="19" customWidth="1"/>
    <col min="5196" max="5196" width="7.7109375" style="19" customWidth="1"/>
    <col min="5197" max="5359" width="9.140625" style="19"/>
    <col min="5360" max="5360" width="3.7109375" style="19" customWidth="1"/>
    <col min="5361" max="5361" width="20.140625" style="19" customWidth="1"/>
    <col min="5362" max="5446" width="4.7109375" style="19" customWidth="1"/>
    <col min="5447" max="5447" width="7.7109375" style="19" customWidth="1"/>
    <col min="5448" max="5448" width="9.140625" style="19" customWidth="1"/>
    <col min="5449" max="5451" width="5.7109375" style="19" customWidth="1"/>
    <col min="5452" max="5452" width="7.7109375" style="19" customWidth="1"/>
    <col min="5453" max="5615" width="9.140625" style="19"/>
    <col min="5616" max="5616" width="3.7109375" style="19" customWidth="1"/>
    <col min="5617" max="5617" width="20.140625" style="19" customWidth="1"/>
    <col min="5618" max="5702" width="4.7109375" style="19" customWidth="1"/>
    <col min="5703" max="5703" width="7.7109375" style="19" customWidth="1"/>
    <col min="5704" max="5704" width="9.140625" style="19" customWidth="1"/>
    <col min="5705" max="5707" width="5.7109375" style="19" customWidth="1"/>
    <col min="5708" max="5708" width="7.7109375" style="19" customWidth="1"/>
    <col min="5709" max="5871" width="9.140625" style="19"/>
    <col min="5872" max="5872" width="3.7109375" style="19" customWidth="1"/>
    <col min="5873" max="5873" width="20.140625" style="19" customWidth="1"/>
    <col min="5874" max="5958" width="4.7109375" style="19" customWidth="1"/>
    <col min="5959" max="5959" width="7.7109375" style="19" customWidth="1"/>
    <col min="5960" max="5960" width="9.140625" style="19" customWidth="1"/>
    <col min="5961" max="5963" width="5.7109375" style="19" customWidth="1"/>
    <col min="5964" max="5964" width="7.7109375" style="19" customWidth="1"/>
    <col min="5965" max="6127" width="9.140625" style="19"/>
    <col min="6128" max="6128" width="3.7109375" style="19" customWidth="1"/>
    <col min="6129" max="6129" width="20.140625" style="19" customWidth="1"/>
    <col min="6130" max="6214" width="4.7109375" style="19" customWidth="1"/>
    <col min="6215" max="6215" width="7.7109375" style="19" customWidth="1"/>
    <col min="6216" max="6216" width="9.140625" style="19" customWidth="1"/>
    <col min="6217" max="6219" width="5.7109375" style="19" customWidth="1"/>
    <col min="6220" max="6220" width="7.7109375" style="19" customWidth="1"/>
    <col min="6221" max="6383" width="9.140625" style="19"/>
    <col min="6384" max="6384" width="3.7109375" style="19" customWidth="1"/>
    <col min="6385" max="6385" width="20.140625" style="19" customWidth="1"/>
    <col min="6386" max="6470" width="4.7109375" style="19" customWidth="1"/>
    <col min="6471" max="6471" width="7.7109375" style="19" customWidth="1"/>
    <col min="6472" max="6472" width="9.140625" style="19" customWidth="1"/>
    <col min="6473" max="6475" width="5.7109375" style="19" customWidth="1"/>
    <col min="6476" max="6476" width="7.7109375" style="19" customWidth="1"/>
    <col min="6477" max="6639" width="9.140625" style="19"/>
    <col min="6640" max="6640" width="3.7109375" style="19" customWidth="1"/>
    <col min="6641" max="6641" width="20.140625" style="19" customWidth="1"/>
    <col min="6642" max="6726" width="4.7109375" style="19" customWidth="1"/>
    <col min="6727" max="6727" width="7.7109375" style="19" customWidth="1"/>
    <col min="6728" max="6728" width="9.140625" style="19" customWidth="1"/>
    <col min="6729" max="6731" width="5.7109375" style="19" customWidth="1"/>
    <col min="6732" max="6732" width="7.7109375" style="19" customWidth="1"/>
    <col min="6733" max="6895" width="9.140625" style="19"/>
    <col min="6896" max="6896" width="3.7109375" style="19" customWidth="1"/>
    <col min="6897" max="6897" width="20.140625" style="19" customWidth="1"/>
    <col min="6898" max="6982" width="4.7109375" style="19" customWidth="1"/>
    <col min="6983" max="6983" width="7.7109375" style="19" customWidth="1"/>
    <col min="6984" max="6984" width="9.140625" style="19" customWidth="1"/>
    <col min="6985" max="6987" width="5.7109375" style="19" customWidth="1"/>
    <col min="6988" max="6988" width="7.7109375" style="19" customWidth="1"/>
    <col min="6989" max="7151" width="9.140625" style="19"/>
    <col min="7152" max="7152" width="3.7109375" style="19" customWidth="1"/>
    <col min="7153" max="7153" width="20.140625" style="19" customWidth="1"/>
    <col min="7154" max="7238" width="4.7109375" style="19" customWidth="1"/>
    <col min="7239" max="7239" width="7.7109375" style="19" customWidth="1"/>
    <col min="7240" max="7240" width="9.140625" style="19" customWidth="1"/>
    <col min="7241" max="7243" width="5.7109375" style="19" customWidth="1"/>
    <col min="7244" max="7244" width="7.7109375" style="19" customWidth="1"/>
    <col min="7245" max="7407" width="9.140625" style="19"/>
    <col min="7408" max="7408" width="3.7109375" style="19" customWidth="1"/>
    <col min="7409" max="7409" width="20.140625" style="19" customWidth="1"/>
    <col min="7410" max="7494" width="4.7109375" style="19" customWidth="1"/>
    <col min="7495" max="7495" width="7.7109375" style="19" customWidth="1"/>
    <col min="7496" max="7496" width="9.140625" style="19" customWidth="1"/>
    <col min="7497" max="7499" width="5.7109375" style="19" customWidth="1"/>
    <col min="7500" max="7500" width="7.7109375" style="19" customWidth="1"/>
    <col min="7501" max="7663" width="9.140625" style="19"/>
    <col min="7664" max="7664" width="3.7109375" style="19" customWidth="1"/>
    <col min="7665" max="7665" width="20.140625" style="19" customWidth="1"/>
    <col min="7666" max="7750" width="4.7109375" style="19" customWidth="1"/>
    <col min="7751" max="7751" width="7.7109375" style="19" customWidth="1"/>
    <col min="7752" max="7752" width="9.140625" style="19" customWidth="1"/>
    <col min="7753" max="7755" width="5.7109375" style="19" customWidth="1"/>
    <col min="7756" max="7756" width="7.7109375" style="19" customWidth="1"/>
    <col min="7757" max="7919" width="9.140625" style="19"/>
    <col min="7920" max="7920" width="3.7109375" style="19" customWidth="1"/>
    <col min="7921" max="7921" width="20.140625" style="19" customWidth="1"/>
    <col min="7922" max="8006" width="4.7109375" style="19" customWidth="1"/>
    <col min="8007" max="8007" width="7.7109375" style="19" customWidth="1"/>
    <col min="8008" max="8008" width="9.140625" style="19" customWidth="1"/>
    <col min="8009" max="8011" width="5.7109375" style="19" customWidth="1"/>
    <col min="8012" max="8012" width="7.7109375" style="19" customWidth="1"/>
    <col min="8013" max="8175" width="9.140625" style="19"/>
    <col min="8176" max="8176" width="3.7109375" style="19" customWidth="1"/>
    <col min="8177" max="8177" width="20.140625" style="19" customWidth="1"/>
    <col min="8178" max="8262" width="4.7109375" style="19" customWidth="1"/>
    <col min="8263" max="8263" width="7.7109375" style="19" customWidth="1"/>
    <col min="8264" max="8264" width="9.140625" style="19" customWidth="1"/>
    <col min="8265" max="8267" width="5.7109375" style="19" customWidth="1"/>
    <col min="8268" max="8268" width="7.7109375" style="19" customWidth="1"/>
    <col min="8269" max="8431" width="9.140625" style="19"/>
    <col min="8432" max="8432" width="3.7109375" style="19" customWidth="1"/>
    <col min="8433" max="8433" width="20.140625" style="19" customWidth="1"/>
    <col min="8434" max="8518" width="4.7109375" style="19" customWidth="1"/>
    <col min="8519" max="8519" width="7.7109375" style="19" customWidth="1"/>
    <col min="8520" max="8520" width="9.140625" style="19" customWidth="1"/>
    <col min="8521" max="8523" width="5.7109375" style="19" customWidth="1"/>
    <col min="8524" max="8524" width="7.7109375" style="19" customWidth="1"/>
    <col min="8525" max="8687" width="9.140625" style="19"/>
    <col min="8688" max="8688" width="3.7109375" style="19" customWidth="1"/>
    <col min="8689" max="8689" width="20.140625" style="19" customWidth="1"/>
    <col min="8690" max="8774" width="4.7109375" style="19" customWidth="1"/>
    <col min="8775" max="8775" width="7.7109375" style="19" customWidth="1"/>
    <col min="8776" max="8776" width="9.140625" style="19" customWidth="1"/>
    <col min="8777" max="8779" width="5.7109375" style="19" customWidth="1"/>
    <col min="8780" max="8780" width="7.7109375" style="19" customWidth="1"/>
    <col min="8781" max="8943" width="9.140625" style="19"/>
    <col min="8944" max="8944" width="3.7109375" style="19" customWidth="1"/>
    <col min="8945" max="8945" width="20.140625" style="19" customWidth="1"/>
    <col min="8946" max="9030" width="4.7109375" style="19" customWidth="1"/>
    <col min="9031" max="9031" width="7.7109375" style="19" customWidth="1"/>
    <col min="9032" max="9032" width="9.140625" style="19" customWidth="1"/>
    <col min="9033" max="9035" width="5.7109375" style="19" customWidth="1"/>
    <col min="9036" max="9036" width="7.7109375" style="19" customWidth="1"/>
    <col min="9037" max="9199" width="9.140625" style="19"/>
    <col min="9200" max="9200" width="3.7109375" style="19" customWidth="1"/>
    <col min="9201" max="9201" width="20.140625" style="19" customWidth="1"/>
    <col min="9202" max="9286" width="4.7109375" style="19" customWidth="1"/>
    <col min="9287" max="9287" width="7.7109375" style="19" customWidth="1"/>
    <col min="9288" max="9288" width="9.140625" style="19" customWidth="1"/>
    <col min="9289" max="9291" width="5.7109375" style="19" customWidth="1"/>
    <col min="9292" max="9292" width="7.7109375" style="19" customWidth="1"/>
    <col min="9293" max="9455" width="9.140625" style="19"/>
    <col min="9456" max="9456" width="3.7109375" style="19" customWidth="1"/>
    <col min="9457" max="9457" width="20.140625" style="19" customWidth="1"/>
    <col min="9458" max="9542" width="4.7109375" style="19" customWidth="1"/>
    <col min="9543" max="9543" width="7.7109375" style="19" customWidth="1"/>
    <col min="9544" max="9544" width="9.140625" style="19" customWidth="1"/>
    <col min="9545" max="9547" width="5.7109375" style="19" customWidth="1"/>
    <col min="9548" max="9548" width="7.7109375" style="19" customWidth="1"/>
    <col min="9549" max="9711" width="9.140625" style="19"/>
    <col min="9712" max="9712" width="3.7109375" style="19" customWidth="1"/>
    <col min="9713" max="9713" width="20.140625" style="19" customWidth="1"/>
    <col min="9714" max="9798" width="4.7109375" style="19" customWidth="1"/>
    <col min="9799" max="9799" width="7.7109375" style="19" customWidth="1"/>
    <col min="9800" max="9800" width="9.140625" style="19" customWidth="1"/>
    <col min="9801" max="9803" width="5.7109375" style="19" customWidth="1"/>
    <col min="9804" max="9804" width="7.7109375" style="19" customWidth="1"/>
    <col min="9805" max="9967" width="9.140625" style="19"/>
    <col min="9968" max="9968" width="3.7109375" style="19" customWidth="1"/>
    <col min="9969" max="9969" width="20.140625" style="19" customWidth="1"/>
    <col min="9970" max="10054" width="4.7109375" style="19" customWidth="1"/>
    <col min="10055" max="10055" width="7.7109375" style="19" customWidth="1"/>
    <col min="10056" max="10056" width="9.140625" style="19" customWidth="1"/>
    <col min="10057" max="10059" width="5.7109375" style="19" customWidth="1"/>
    <col min="10060" max="10060" width="7.7109375" style="19" customWidth="1"/>
    <col min="10061" max="10223" width="9.140625" style="19"/>
    <col min="10224" max="10224" width="3.7109375" style="19" customWidth="1"/>
    <col min="10225" max="10225" width="20.140625" style="19" customWidth="1"/>
    <col min="10226" max="10310" width="4.7109375" style="19" customWidth="1"/>
    <col min="10311" max="10311" width="7.7109375" style="19" customWidth="1"/>
    <col min="10312" max="10312" width="9.140625" style="19" customWidth="1"/>
    <col min="10313" max="10315" width="5.7109375" style="19" customWidth="1"/>
    <col min="10316" max="10316" width="7.7109375" style="19" customWidth="1"/>
    <col min="10317" max="10479" width="9.140625" style="19"/>
    <col min="10480" max="10480" width="3.7109375" style="19" customWidth="1"/>
    <col min="10481" max="10481" width="20.140625" style="19" customWidth="1"/>
    <col min="10482" max="10566" width="4.7109375" style="19" customWidth="1"/>
    <col min="10567" max="10567" width="7.7109375" style="19" customWidth="1"/>
    <col min="10568" max="10568" width="9.140625" style="19" customWidth="1"/>
    <col min="10569" max="10571" width="5.7109375" style="19" customWidth="1"/>
    <col min="10572" max="10572" width="7.7109375" style="19" customWidth="1"/>
    <col min="10573" max="10735" width="9.140625" style="19"/>
    <col min="10736" max="10736" width="3.7109375" style="19" customWidth="1"/>
    <col min="10737" max="10737" width="20.140625" style="19" customWidth="1"/>
    <col min="10738" max="10822" width="4.7109375" style="19" customWidth="1"/>
    <col min="10823" max="10823" width="7.7109375" style="19" customWidth="1"/>
    <col min="10824" max="10824" width="9.140625" style="19" customWidth="1"/>
    <col min="10825" max="10827" width="5.7109375" style="19" customWidth="1"/>
    <col min="10828" max="10828" width="7.7109375" style="19" customWidth="1"/>
    <col min="10829" max="10991" width="9.140625" style="19"/>
    <col min="10992" max="10992" width="3.7109375" style="19" customWidth="1"/>
    <col min="10993" max="10993" width="20.140625" style="19" customWidth="1"/>
    <col min="10994" max="11078" width="4.7109375" style="19" customWidth="1"/>
    <col min="11079" max="11079" width="7.7109375" style="19" customWidth="1"/>
    <col min="11080" max="11080" width="9.140625" style="19" customWidth="1"/>
    <col min="11081" max="11083" width="5.7109375" style="19" customWidth="1"/>
    <col min="11084" max="11084" width="7.7109375" style="19" customWidth="1"/>
    <col min="11085" max="11247" width="9.140625" style="19"/>
    <col min="11248" max="11248" width="3.7109375" style="19" customWidth="1"/>
    <col min="11249" max="11249" width="20.140625" style="19" customWidth="1"/>
    <col min="11250" max="11334" width="4.7109375" style="19" customWidth="1"/>
    <col min="11335" max="11335" width="7.7109375" style="19" customWidth="1"/>
    <col min="11336" max="11336" width="9.140625" style="19" customWidth="1"/>
    <col min="11337" max="11339" width="5.7109375" style="19" customWidth="1"/>
    <col min="11340" max="11340" width="7.7109375" style="19" customWidth="1"/>
    <col min="11341" max="11503" width="9.140625" style="19"/>
    <col min="11504" max="11504" width="3.7109375" style="19" customWidth="1"/>
    <col min="11505" max="11505" width="20.140625" style="19" customWidth="1"/>
    <col min="11506" max="11590" width="4.7109375" style="19" customWidth="1"/>
    <col min="11591" max="11591" width="7.7109375" style="19" customWidth="1"/>
    <col min="11592" max="11592" width="9.140625" style="19" customWidth="1"/>
    <col min="11593" max="11595" width="5.7109375" style="19" customWidth="1"/>
    <col min="11596" max="11596" width="7.7109375" style="19" customWidth="1"/>
    <col min="11597" max="11759" width="9.140625" style="19"/>
    <col min="11760" max="11760" width="3.7109375" style="19" customWidth="1"/>
    <col min="11761" max="11761" width="20.140625" style="19" customWidth="1"/>
    <col min="11762" max="11846" width="4.7109375" style="19" customWidth="1"/>
    <col min="11847" max="11847" width="7.7109375" style="19" customWidth="1"/>
    <col min="11848" max="11848" width="9.140625" style="19" customWidth="1"/>
    <col min="11849" max="11851" width="5.7109375" style="19" customWidth="1"/>
    <col min="11852" max="11852" width="7.7109375" style="19" customWidth="1"/>
    <col min="11853" max="12015" width="9.140625" style="19"/>
    <col min="12016" max="12016" width="3.7109375" style="19" customWidth="1"/>
    <col min="12017" max="12017" width="20.140625" style="19" customWidth="1"/>
    <col min="12018" max="12102" width="4.7109375" style="19" customWidth="1"/>
    <col min="12103" max="12103" width="7.7109375" style="19" customWidth="1"/>
    <col min="12104" max="12104" width="9.140625" style="19" customWidth="1"/>
    <col min="12105" max="12107" width="5.7109375" style="19" customWidth="1"/>
    <col min="12108" max="12108" width="7.7109375" style="19" customWidth="1"/>
    <col min="12109" max="12271" width="9.140625" style="19"/>
    <col min="12272" max="12272" width="3.7109375" style="19" customWidth="1"/>
    <col min="12273" max="12273" width="20.140625" style="19" customWidth="1"/>
    <col min="12274" max="12358" width="4.7109375" style="19" customWidth="1"/>
    <col min="12359" max="12359" width="7.7109375" style="19" customWidth="1"/>
    <col min="12360" max="12360" width="9.140625" style="19" customWidth="1"/>
    <col min="12361" max="12363" width="5.7109375" style="19" customWidth="1"/>
    <col min="12364" max="12364" width="7.7109375" style="19" customWidth="1"/>
    <col min="12365" max="12527" width="9.140625" style="19"/>
    <col min="12528" max="12528" width="3.7109375" style="19" customWidth="1"/>
    <col min="12529" max="12529" width="20.140625" style="19" customWidth="1"/>
    <col min="12530" max="12614" width="4.7109375" style="19" customWidth="1"/>
    <col min="12615" max="12615" width="7.7109375" style="19" customWidth="1"/>
    <col min="12616" max="12616" width="9.140625" style="19" customWidth="1"/>
    <col min="12617" max="12619" width="5.7109375" style="19" customWidth="1"/>
    <col min="12620" max="12620" width="7.7109375" style="19" customWidth="1"/>
    <col min="12621" max="12783" width="9.140625" style="19"/>
    <col min="12784" max="12784" width="3.7109375" style="19" customWidth="1"/>
    <col min="12785" max="12785" width="20.140625" style="19" customWidth="1"/>
    <col min="12786" max="12870" width="4.7109375" style="19" customWidth="1"/>
    <col min="12871" max="12871" width="7.7109375" style="19" customWidth="1"/>
    <col min="12872" max="12872" width="9.140625" style="19" customWidth="1"/>
    <col min="12873" max="12875" width="5.7109375" style="19" customWidth="1"/>
    <col min="12876" max="12876" width="7.7109375" style="19" customWidth="1"/>
    <col min="12877" max="13039" width="9.140625" style="19"/>
    <col min="13040" max="13040" width="3.7109375" style="19" customWidth="1"/>
    <col min="13041" max="13041" width="20.140625" style="19" customWidth="1"/>
    <col min="13042" max="13126" width="4.7109375" style="19" customWidth="1"/>
    <col min="13127" max="13127" width="7.7109375" style="19" customWidth="1"/>
    <col min="13128" max="13128" width="9.140625" style="19" customWidth="1"/>
    <col min="13129" max="13131" width="5.7109375" style="19" customWidth="1"/>
    <col min="13132" max="13132" width="7.7109375" style="19" customWidth="1"/>
    <col min="13133" max="13295" width="9.140625" style="19"/>
    <col min="13296" max="13296" width="3.7109375" style="19" customWidth="1"/>
    <col min="13297" max="13297" width="20.140625" style="19" customWidth="1"/>
    <col min="13298" max="13382" width="4.7109375" style="19" customWidth="1"/>
    <col min="13383" max="13383" width="7.7109375" style="19" customWidth="1"/>
    <col min="13384" max="13384" width="9.140625" style="19" customWidth="1"/>
    <col min="13385" max="13387" width="5.7109375" style="19" customWidth="1"/>
    <col min="13388" max="13388" width="7.7109375" style="19" customWidth="1"/>
    <col min="13389" max="13551" width="9.140625" style="19"/>
    <col min="13552" max="13552" width="3.7109375" style="19" customWidth="1"/>
    <col min="13553" max="13553" width="20.140625" style="19" customWidth="1"/>
    <col min="13554" max="13638" width="4.7109375" style="19" customWidth="1"/>
    <col min="13639" max="13639" width="7.7109375" style="19" customWidth="1"/>
    <col min="13640" max="13640" width="9.140625" style="19" customWidth="1"/>
    <col min="13641" max="13643" width="5.7109375" style="19" customWidth="1"/>
    <col min="13644" max="13644" width="7.7109375" style="19" customWidth="1"/>
    <col min="13645" max="13807" width="9.140625" style="19"/>
    <col min="13808" max="13808" width="3.7109375" style="19" customWidth="1"/>
    <col min="13809" max="13809" width="20.140625" style="19" customWidth="1"/>
    <col min="13810" max="13894" width="4.7109375" style="19" customWidth="1"/>
    <col min="13895" max="13895" width="7.7109375" style="19" customWidth="1"/>
    <col min="13896" max="13896" width="9.140625" style="19" customWidth="1"/>
    <col min="13897" max="13899" width="5.7109375" style="19" customWidth="1"/>
    <col min="13900" max="13900" width="7.7109375" style="19" customWidth="1"/>
    <col min="13901" max="14063" width="9.140625" style="19"/>
    <col min="14064" max="14064" width="3.7109375" style="19" customWidth="1"/>
    <col min="14065" max="14065" width="20.140625" style="19" customWidth="1"/>
    <col min="14066" max="14150" width="4.7109375" style="19" customWidth="1"/>
    <col min="14151" max="14151" width="7.7109375" style="19" customWidth="1"/>
    <col min="14152" max="14152" width="9.140625" style="19" customWidth="1"/>
    <col min="14153" max="14155" width="5.7109375" style="19" customWidth="1"/>
    <col min="14156" max="14156" width="7.7109375" style="19" customWidth="1"/>
    <col min="14157" max="14319" width="9.140625" style="19"/>
    <col min="14320" max="14320" width="3.7109375" style="19" customWidth="1"/>
    <col min="14321" max="14321" width="20.140625" style="19" customWidth="1"/>
    <col min="14322" max="14406" width="4.7109375" style="19" customWidth="1"/>
    <col min="14407" max="14407" width="7.7109375" style="19" customWidth="1"/>
    <col min="14408" max="14408" width="9.140625" style="19" customWidth="1"/>
    <col min="14409" max="14411" width="5.7109375" style="19" customWidth="1"/>
    <col min="14412" max="14412" width="7.7109375" style="19" customWidth="1"/>
    <col min="14413" max="14575" width="9.140625" style="19"/>
    <col min="14576" max="14576" width="3.7109375" style="19" customWidth="1"/>
    <col min="14577" max="14577" width="20.140625" style="19" customWidth="1"/>
    <col min="14578" max="14662" width="4.7109375" style="19" customWidth="1"/>
    <col min="14663" max="14663" width="7.7109375" style="19" customWidth="1"/>
    <col min="14664" max="14664" width="9.140625" style="19" customWidth="1"/>
    <col min="14665" max="14667" width="5.7109375" style="19" customWidth="1"/>
    <col min="14668" max="14668" width="7.7109375" style="19" customWidth="1"/>
    <col min="14669" max="14831" width="9.140625" style="19"/>
    <col min="14832" max="14832" width="3.7109375" style="19" customWidth="1"/>
    <col min="14833" max="14833" width="20.140625" style="19" customWidth="1"/>
    <col min="14834" max="14918" width="4.7109375" style="19" customWidth="1"/>
    <col min="14919" max="14919" width="7.7109375" style="19" customWidth="1"/>
    <col min="14920" max="14920" width="9.140625" style="19" customWidth="1"/>
    <col min="14921" max="14923" width="5.7109375" style="19" customWidth="1"/>
    <col min="14924" max="14924" width="7.7109375" style="19" customWidth="1"/>
    <col min="14925" max="15087" width="9.140625" style="19"/>
    <col min="15088" max="15088" width="3.7109375" style="19" customWidth="1"/>
    <col min="15089" max="15089" width="20.140625" style="19" customWidth="1"/>
    <col min="15090" max="15174" width="4.7109375" style="19" customWidth="1"/>
    <col min="15175" max="15175" width="7.7109375" style="19" customWidth="1"/>
    <col min="15176" max="15176" width="9.140625" style="19" customWidth="1"/>
    <col min="15177" max="15179" width="5.7109375" style="19" customWidth="1"/>
    <col min="15180" max="15180" width="7.7109375" style="19" customWidth="1"/>
    <col min="15181" max="15343" width="9.140625" style="19"/>
    <col min="15344" max="15344" width="3.7109375" style="19" customWidth="1"/>
    <col min="15345" max="15345" width="20.140625" style="19" customWidth="1"/>
    <col min="15346" max="15430" width="4.7109375" style="19" customWidth="1"/>
    <col min="15431" max="15431" width="7.7109375" style="19" customWidth="1"/>
    <col min="15432" max="15432" width="9.140625" style="19" customWidth="1"/>
    <col min="15433" max="15435" width="5.7109375" style="19" customWidth="1"/>
    <col min="15436" max="15436" width="7.7109375" style="19" customWidth="1"/>
    <col min="15437" max="15599" width="9.140625" style="19"/>
    <col min="15600" max="15600" width="3.7109375" style="19" customWidth="1"/>
    <col min="15601" max="15601" width="20.140625" style="19" customWidth="1"/>
    <col min="15602" max="15686" width="4.7109375" style="19" customWidth="1"/>
    <col min="15687" max="15687" width="7.7109375" style="19" customWidth="1"/>
    <col min="15688" max="15688" width="9.140625" style="19" customWidth="1"/>
    <col min="15689" max="15691" width="5.7109375" style="19" customWidth="1"/>
    <col min="15692" max="15692" width="7.7109375" style="19" customWidth="1"/>
    <col min="15693" max="15855" width="9.140625" style="19"/>
    <col min="15856" max="15856" width="3.7109375" style="19" customWidth="1"/>
    <col min="15857" max="15857" width="20.140625" style="19" customWidth="1"/>
    <col min="15858" max="15942" width="4.7109375" style="19" customWidth="1"/>
    <col min="15943" max="15943" width="7.7109375" style="19" customWidth="1"/>
    <col min="15944" max="15944" width="9.140625" style="19" customWidth="1"/>
    <col min="15945" max="15947" width="5.7109375" style="19" customWidth="1"/>
    <col min="15948" max="15948" width="7.7109375" style="19" customWidth="1"/>
    <col min="15949" max="16111" width="9.140625" style="19"/>
    <col min="16112" max="16112" width="3.7109375" style="19" customWidth="1"/>
    <col min="16113" max="16113" width="20.140625" style="19" customWidth="1"/>
    <col min="16114" max="16198" width="4.7109375" style="19" customWidth="1"/>
    <col min="16199" max="16199" width="7.7109375" style="19" customWidth="1"/>
    <col min="16200" max="16200" width="9.140625" style="19" customWidth="1"/>
    <col min="16201" max="16203" width="5.7109375" style="19" customWidth="1"/>
    <col min="16204" max="16204" width="7.7109375" style="19" customWidth="1"/>
    <col min="16205" max="16384" width="9.140625" style="19"/>
  </cols>
  <sheetData>
    <row r="1" spans="1:77" ht="90" customHeight="1" thickBot="1">
      <c r="A1" s="132" t="s">
        <v>23</v>
      </c>
      <c r="B1" s="134" t="s">
        <v>24</v>
      </c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8" t="s">
        <v>25</v>
      </c>
      <c r="BS1" s="130" t="s">
        <v>26</v>
      </c>
      <c r="BT1" s="130" t="s">
        <v>27</v>
      </c>
      <c r="BU1" s="130" t="s">
        <v>28</v>
      </c>
      <c r="BV1" s="130" t="s">
        <v>29</v>
      </c>
      <c r="BW1" s="130" t="s">
        <v>30</v>
      </c>
      <c r="BX1" s="130" t="s">
        <v>31</v>
      </c>
    </row>
    <row r="2" spans="1:77" ht="15" customHeight="1" thickBot="1">
      <c r="A2" s="133"/>
      <c r="B2" s="135"/>
      <c r="C2" s="20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21">
        <v>7</v>
      </c>
      <c r="J2" s="21">
        <v>8</v>
      </c>
      <c r="K2" s="21">
        <v>9</v>
      </c>
      <c r="L2" s="21">
        <v>10</v>
      </c>
      <c r="M2" s="21">
        <v>11</v>
      </c>
      <c r="N2" s="21">
        <v>12</v>
      </c>
      <c r="O2" s="21">
        <v>13</v>
      </c>
      <c r="P2" s="21">
        <v>14</v>
      </c>
      <c r="Q2" s="21">
        <v>15</v>
      </c>
      <c r="R2" s="21">
        <v>16</v>
      </c>
      <c r="S2" s="21">
        <v>17</v>
      </c>
      <c r="T2" s="21">
        <v>18</v>
      </c>
      <c r="U2" s="21">
        <v>19</v>
      </c>
      <c r="V2" s="21">
        <v>20</v>
      </c>
      <c r="W2" s="21">
        <v>21</v>
      </c>
      <c r="X2" s="21">
        <v>22</v>
      </c>
      <c r="Y2" s="21">
        <v>23</v>
      </c>
      <c r="Z2" s="21">
        <v>24</v>
      </c>
      <c r="AA2" s="21">
        <v>25</v>
      </c>
      <c r="AB2" s="21">
        <v>26</v>
      </c>
      <c r="AC2" s="21">
        <v>27</v>
      </c>
      <c r="AD2" s="21">
        <v>28</v>
      </c>
      <c r="AE2" s="21">
        <v>29</v>
      </c>
      <c r="AF2" s="21">
        <v>30</v>
      </c>
      <c r="AG2" s="21">
        <v>31</v>
      </c>
      <c r="AH2" s="21">
        <v>32</v>
      </c>
      <c r="AI2" s="21">
        <v>33</v>
      </c>
      <c r="AJ2" s="21">
        <v>34</v>
      </c>
      <c r="AK2" s="21">
        <v>35</v>
      </c>
      <c r="AL2" s="21">
        <v>36</v>
      </c>
      <c r="AM2" s="21">
        <v>37</v>
      </c>
      <c r="AN2" s="21">
        <v>38</v>
      </c>
      <c r="AO2" s="21">
        <v>39</v>
      </c>
      <c r="AP2" s="21">
        <v>40</v>
      </c>
      <c r="AQ2" s="21">
        <v>41</v>
      </c>
      <c r="AR2" s="21">
        <v>42</v>
      </c>
      <c r="AS2" s="21">
        <v>43</v>
      </c>
      <c r="AT2" s="21">
        <v>44</v>
      </c>
      <c r="AU2" s="21">
        <v>45</v>
      </c>
      <c r="AV2" s="21">
        <v>46</v>
      </c>
      <c r="AW2" s="21">
        <v>47</v>
      </c>
      <c r="AX2" s="21">
        <v>48</v>
      </c>
      <c r="AY2" s="21">
        <v>49</v>
      </c>
      <c r="AZ2" s="21">
        <v>50</v>
      </c>
      <c r="BA2" s="21">
        <v>51</v>
      </c>
      <c r="BB2" s="21">
        <v>52</v>
      </c>
      <c r="BC2" s="21">
        <v>53</v>
      </c>
      <c r="BD2" s="21">
        <v>54</v>
      </c>
      <c r="BE2" s="21">
        <v>55</v>
      </c>
      <c r="BF2" s="21">
        <v>56</v>
      </c>
      <c r="BG2" s="21">
        <v>57</v>
      </c>
      <c r="BH2" s="21">
        <v>58</v>
      </c>
      <c r="BI2" s="21">
        <v>59</v>
      </c>
      <c r="BJ2" s="21">
        <v>60</v>
      </c>
      <c r="BK2" s="21">
        <v>61</v>
      </c>
      <c r="BL2" s="21">
        <v>62</v>
      </c>
      <c r="BM2" s="21">
        <v>63</v>
      </c>
      <c r="BN2" s="21">
        <v>64</v>
      </c>
      <c r="BO2" s="21">
        <v>65</v>
      </c>
      <c r="BP2" s="21">
        <v>66</v>
      </c>
      <c r="BQ2" s="21"/>
      <c r="BR2" s="139"/>
      <c r="BS2" s="131"/>
      <c r="BT2" s="131"/>
      <c r="BU2" s="131"/>
      <c r="BV2" s="131"/>
      <c r="BW2" s="131"/>
      <c r="BX2" s="131"/>
    </row>
    <row r="3" spans="1:77" s="31" customFormat="1" ht="29.25" customHeight="1" thickBot="1">
      <c r="A3" s="22" t="s">
        <v>32</v>
      </c>
      <c r="B3" s="23" t="s">
        <v>82</v>
      </c>
      <c r="C3" s="24">
        <v>477</v>
      </c>
      <c r="D3" s="25">
        <v>407</v>
      </c>
      <c r="E3" s="25">
        <v>387</v>
      </c>
      <c r="F3" s="25">
        <v>509</v>
      </c>
      <c r="G3" s="25">
        <v>416</v>
      </c>
      <c r="H3" s="25">
        <v>412</v>
      </c>
      <c r="I3" s="25">
        <v>412</v>
      </c>
      <c r="J3" s="25">
        <v>386</v>
      </c>
      <c r="K3" s="25">
        <v>507</v>
      </c>
      <c r="L3" s="25">
        <v>413</v>
      </c>
      <c r="M3" s="25">
        <v>396</v>
      </c>
      <c r="N3" s="25">
        <v>443</v>
      </c>
      <c r="O3" s="25">
        <v>406</v>
      </c>
      <c r="P3" s="25">
        <v>416</v>
      </c>
      <c r="Q3" s="25">
        <v>493</v>
      </c>
      <c r="R3" s="25">
        <v>469</v>
      </c>
      <c r="S3" s="25">
        <v>462</v>
      </c>
      <c r="T3" s="25">
        <v>503</v>
      </c>
      <c r="U3" s="25">
        <v>449</v>
      </c>
      <c r="V3" s="25">
        <v>403</v>
      </c>
      <c r="W3" s="25">
        <v>370</v>
      </c>
      <c r="X3" s="25">
        <v>435</v>
      </c>
      <c r="Y3" s="25">
        <v>431</v>
      </c>
      <c r="Z3" s="25">
        <v>424</v>
      </c>
      <c r="AA3" s="25">
        <v>399</v>
      </c>
      <c r="AB3" s="25">
        <v>426</v>
      </c>
      <c r="AC3" s="25">
        <v>433</v>
      </c>
      <c r="AD3" s="25">
        <v>472</v>
      </c>
      <c r="AE3" s="32">
        <v>419</v>
      </c>
      <c r="AF3" s="32">
        <v>389</v>
      </c>
      <c r="AG3" s="32">
        <v>443</v>
      </c>
      <c r="AH3" s="32">
        <v>394</v>
      </c>
      <c r="AI3" s="32">
        <v>371</v>
      </c>
      <c r="AJ3" s="32">
        <v>532</v>
      </c>
      <c r="AK3" s="32">
        <v>437</v>
      </c>
      <c r="AL3" s="32">
        <v>378</v>
      </c>
      <c r="AM3" s="32">
        <v>455</v>
      </c>
      <c r="AN3" s="32">
        <v>368</v>
      </c>
      <c r="AO3" s="32">
        <v>351</v>
      </c>
      <c r="AP3" s="32">
        <v>444</v>
      </c>
      <c r="AQ3" s="32">
        <v>515</v>
      </c>
      <c r="AR3" s="32">
        <v>365</v>
      </c>
      <c r="AS3" s="32">
        <v>455</v>
      </c>
      <c r="AT3" s="32">
        <v>434</v>
      </c>
      <c r="AU3" s="32">
        <v>415</v>
      </c>
      <c r="AV3" s="32">
        <v>367</v>
      </c>
      <c r="AW3" s="32">
        <v>463</v>
      </c>
      <c r="AX3" s="32">
        <v>328</v>
      </c>
      <c r="AY3" s="32">
        <v>467</v>
      </c>
      <c r="AZ3" s="32">
        <v>351</v>
      </c>
      <c r="BA3" s="32">
        <v>428</v>
      </c>
      <c r="BB3" s="32">
        <v>412</v>
      </c>
      <c r="BC3" s="32">
        <v>426</v>
      </c>
      <c r="BD3" s="32">
        <v>495</v>
      </c>
      <c r="BE3" s="32">
        <v>424</v>
      </c>
      <c r="BF3" s="32">
        <v>416</v>
      </c>
      <c r="BG3" s="32">
        <v>446</v>
      </c>
      <c r="BH3" s="32">
        <v>503</v>
      </c>
      <c r="BI3" s="32">
        <v>429</v>
      </c>
      <c r="BJ3" s="32">
        <v>455</v>
      </c>
      <c r="BK3" s="32">
        <v>472</v>
      </c>
      <c r="BL3" s="32">
        <v>449</v>
      </c>
      <c r="BM3" s="32">
        <v>374</v>
      </c>
      <c r="BN3" s="32">
        <v>442</v>
      </c>
      <c r="BO3" s="32">
        <v>416</v>
      </c>
      <c r="BP3" s="32">
        <v>439</v>
      </c>
      <c r="BQ3" s="32"/>
      <c r="BR3" s="33">
        <f t="shared" ref="BR3:BR9" si="0">COUNTA(C3:BQ3)</f>
        <v>66</v>
      </c>
      <c r="BS3" s="26">
        <f t="shared" ref="BS3:BS9" si="1">SUM(C3:BQ3)</f>
        <v>28323</v>
      </c>
      <c r="BT3" s="27">
        <f t="shared" ref="BT3:BT9" si="2">BS3/BR3</f>
        <v>429.13636363636363</v>
      </c>
      <c r="BU3" s="28">
        <v>53</v>
      </c>
      <c r="BV3" s="28">
        <v>0</v>
      </c>
      <c r="BW3" s="28">
        <f>BR3-BV3-BU3</f>
        <v>13</v>
      </c>
      <c r="BX3" s="29">
        <f t="shared" ref="BX3:BX9" si="3">2*BU3+1*BV3</f>
        <v>106</v>
      </c>
      <c r="BY3" s="30"/>
    </row>
    <row r="4" spans="1:77" s="31" customFormat="1" ht="30" customHeight="1" thickBot="1">
      <c r="A4" s="22" t="s">
        <v>33</v>
      </c>
      <c r="B4" s="23" t="s">
        <v>34</v>
      </c>
      <c r="C4" s="24">
        <v>468</v>
      </c>
      <c r="D4" s="25">
        <v>387</v>
      </c>
      <c r="E4" s="44">
        <v>510</v>
      </c>
      <c r="F4" s="25">
        <v>495</v>
      </c>
      <c r="G4" s="25">
        <v>511</v>
      </c>
      <c r="H4" s="25">
        <v>436</v>
      </c>
      <c r="I4" s="25">
        <v>457</v>
      </c>
      <c r="J4" s="25">
        <v>475</v>
      </c>
      <c r="K4" s="25">
        <v>418</v>
      </c>
      <c r="L4" s="25">
        <v>449</v>
      </c>
      <c r="M4" s="25">
        <v>439</v>
      </c>
      <c r="N4" s="25">
        <v>353</v>
      </c>
      <c r="O4" s="25">
        <v>453</v>
      </c>
      <c r="P4" s="25">
        <v>470</v>
      </c>
      <c r="Q4" s="25">
        <v>450</v>
      </c>
      <c r="R4" s="25">
        <v>475</v>
      </c>
      <c r="S4" s="25">
        <v>453</v>
      </c>
      <c r="T4" s="25">
        <v>370</v>
      </c>
      <c r="U4" s="25">
        <v>391</v>
      </c>
      <c r="V4" s="25">
        <v>401</v>
      </c>
      <c r="W4" s="25">
        <v>458</v>
      </c>
      <c r="X4" s="25">
        <v>372</v>
      </c>
      <c r="Y4" s="25">
        <v>383</v>
      </c>
      <c r="Z4" s="25">
        <v>406</v>
      </c>
      <c r="AA4" s="25">
        <v>407</v>
      </c>
      <c r="AB4" s="25">
        <v>402</v>
      </c>
      <c r="AC4" s="25">
        <v>388</v>
      </c>
      <c r="AD4" s="25">
        <v>455</v>
      </c>
      <c r="AE4" s="32">
        <v>426</v>
      </c>
      <c r="AF4" s="32">
        <v>449</v>
      </c>
      <c r="AG4" s="32">
        <v>463</v>
      </c>
      <c r="AH4" s="32">
        <v>438</v>
      </c>
      <c r="AI4" s="32">
        <v>385</v>
      </c>
      <c r="AJ4" s="32">
        <v>354</v>
      </c>
      <c r="AK4" s="32">
        <v>413</v>
      </c>
      <c r="AL4" s="32">
        <v>423</v>
      </c>
      <c r="AM4" s="32">
        <v>422</v>
      </c>
      <c r="AN4" s="32">
        <v>503</v>
      </c>
      <c r="AO4" s="32">
        <v>417</v>
      </c>
      <c r="AP4" s="32">
        <v>444</v>
      </c>
      <c r="AQ4" s="32">
        <v>425</v>
      </c>
      <c r="AR4" s="32">
        <v>427</v>
      </c>
      <c r="AS4" s="32">
        <v>391</v>
      </c>
      <c r="AT4" s="32">
        <v>432</v>
      </c>
      <c r="AU4" s="32">
        <v>442</v>
      </c>
      <c r="AV4" s="32">
        <v>407</v>
      </c>
      <c r="AW4" s="32">
        <v>439</v>
      </c>
      <c r="AX4" s="32">
        <v>421</v>
      </c>
      <c r="AY4" s="32">
        <v>396</v>
      </c>
      <c r="AZ4" s="32">
        <v>426</v>
      </c>
      <c r="BA4" s="32">
        <v>449</v>
      </c>
      <c r="BB4" s="32">
        <v>458</v>
      </c>
      <c r="BC4" s="32">
        <v>377</v>
      </c>
      <c r="BD4" s="32">
        <v>452</v>
      </c>
      <c r="BE4" s="32">
        <v>394</v>
      </c>
      <c r="BF4" s="32">
        <v>394</v>
      </c>
      <c r="BG4" s="32">
        <v>434</v>
      </c>
      <c r="BH4" s="32">
        <v>387</v>
      </c>
      <c r="BI4" s="32">
        <v>489</v>
      </c>
      <c r="BJ4" s="32">
        <v>461</v>
      </c>
      <c r="BK4" s="32">
        <v>469</v>
      </c>
      <c r="BL4" s="32">
        <v>383</v>
      </c>
      <c r="BM4" s="32">
        <v>450</v>
      </c>
      <c r="BN4" s="32">
        <v>414</v>
      </c>
      <c r="BO4" s="32">
        <v>389</v>
      </c>
      <c r="BP4" s="32">
        <v>438</v>
      </c>
      <c r="BQ4" s="32"/>
      <c r="BR4" s="43">
        <f t="shared" si="0"/>
        <v>66</v>
      </c>
      <c r="BS4" s="26">
        <f t="shared" si="1"/>
        <v>28313</v>
      </c>
      <c r="BT4" s="27">
        <f t="shared" si="2"/>
        <v>428.9848484848485</v>
      </c>
      <c r="BU4" s="28">
        <v>48</v>
      </c>
      <c r="BV4" s="28">
        <v>0</v>
      </c>
      <c r="BW4" s="28">
        <f>BR4-BU4-BV4</f>
        <v>18</v>
      </c>
      <c r="BX4" s="29">
        <f t="shared" si="3"/>
        <v>96</v>
      </c>
    </row>
    <row r="5" spans="1:77" s="31" customFormat="1" ht="30" customHeight="1" thickBot="1">
      <c r="A5" s="34" t="s">
        <v>35</v>
      </c>
      <c r="B5" s="23" t="s">
        <v>81</v>
      </c>
      <c r="C5" s="24">
        <v>363</v>
      </c>
      <c r="D5" s="25">
        <v>403</v>
      </c>
      <c r="E5" s="25">
        <v>431</v>
      </c>
      <c r="F5" s="25">
        <v>386</v>
      </c>
      <c r="G5" s="25">
        <v>410</v>
      </c>
      <c r="H5" s="25">
        <v>407</v>
      </c>
      <c r="I5" s="25">
        <v>321</v>
      </c>
      <c r="J5" s="25">
        <v>466</v>
      </c>
      <c r="K5" s="25">
        <v>468</v>
      </c>
      <c r="L5" s="25">
        <v>380</v>
      </c>
      <c r="M5" s="25">
        <v>364</v>
      </c>
      <c r="N5" s="25">
        <v>436</v>
      </c>
      <c r="O5" s="25">
        <v>402</v>
      </c>
      <c r="P5" s="25">
        <v>387</v>
      </c>
      <c r="Q5" s="25">
        <v>393</v>
      </c>
      <c r="R5" s="25">
        <v>399</v>
      </c>
      <c r="S5" s="25">
        <v>399</v>
      </c>
      <c r="T5" s="25">
        <v>449</v>
      </c>
      <c r="U5" s="25">
        <v>411</v>
      </c>
      <c r="V5" s="25">
        <v>448</v>
      </c>
      <c r="W5" s="25">
        <v>346</v>
      </c>
      <c r="X5" s="25">
        <v>361</v>
      </c>
      <c r="Y5" s="25">
        <v>444</v>
      </c>
      <c r="Z5" s="25">
        <v>453</v>
      </c>
      <c r="AA5" s="25">
        <v>426</v>
      </c>
      <c r="AB5" s="25">
        <v>462</v>
      </c>
      <c r="AC5" s="25">
        <v>397</v>
      </c>
      <c r="AD5" s="25">
        <v>401</v>
      </c>
      <c r="AE5" s="25">
        <v>394</v>
      </c>
      <c r="AF5" s="25">
        <v>372</v>
      </c>
      <c r="AG5" s="25">
        <v>409</v>
      </c>
      <c r="AH5" s="25">
        <v>391</v>
      </c>
      <c r="AI5" s="25">
        <v>417</v>
      </c>
      <c r="AJ5" s="25">
        <v>395</v>
      </c>
      <c r="AK5" s="25">
        <v>456</v>
      </c>
      <c r="AL5" s="25">
        <v>400</v>
      </c>
      <c r="AM5" s="25">
        <v>356</v>
      </c>
      <c r="AN5" s="25">
        <v>407</v>
      </c>
      <c r="AO5" s="25">
        <v>403</v>
      </c>
      <c r="AP5" s="25">
        <v>387</v>
      </c>
      <c r="AQ5" s="25">
        <v>419</v>
      </c>
      <c r="AR5" s="25">
        <v>431</v>
      </c>
      <c r="AS5" s="25">
        <v>368</v>
      </c>
      <c r="AT5" s="25">
        <v>394</v>
      </c>
      <c r="AU5" s="25">
        <v>448</v>
      </c>
      <c r="AV5" s="25">
        <v>417</v>
      </c>
      <c r="AW5" s="25">
        <v>430</v>
      </c>
      <c r="AX5" s="25">
        <v>361</v>
      </c>
      <c r="AY5" s="25">
        <v>467</v>
      </c>
      <c r="AZ5" s="25">
        <v>430</v>
      </c>
      <c r="BA5" s="25">
        <v>422</v>
      </c>
      <c r="BB5" s="25">
        <v>451</v>
      </c>
      <c r="BC5" s="25">
        <v>441</v>
      </c>
      <c r="BD5" s="25">
        <v>380</v>
      </c>
      <c r="BE5" s="25">
        <v>383</v>
      </c>
      <c r="BF5" s="25">
        <v>384</v>
      </c>
      <c r="BG5" s="25">
        <v>455</v>
      </c>
      <c r="BH5" s="25">
        <v>373</v>
      </c>
      <c r="BI5" s="25">
        <v>392</v>
      </c>
      <c r="BJ5" s="25">
        <v>405</v>
      </c>
      <c r="BK5" s="25">
        <v>375</v>
      </c>
      <c r="BL5" s="25">
        <v>437</v>
      </c>
      <c r="BM5" s="25">
        <v>392</v>
      </c>
      <c r="BN5" s="25">
        <v>439</v>
      </c>
      <c r="BO5" s="25">
        <v>464</v>
      </c>
      <c r="BP5" s="25">
        <v>380</v>
      </c>
      <c r="BQ5" s="25"/>
      <c r="BR5" s="42">
        <f t="shared" si="0"/>
        <v>66</v>
      </c>
      <c r="BS5" s="26">
        <f t="shared" si="1"/>
        <v>26938</v>
      </c>
      <c r="BT5" s="27">
        <f t="shared" si="2"/>
        <v>408.15151515151513</v>
      </c>
      <c r="BU5" s="28">
        <v>40</v>
      </c>
      <c r="BV5" s="28">
        <v>1</v>
      </c>
      <c r="BW5" s="28">
        <f>BR5-BV5-BU5</f>
        <v>25</v>
      </c>
      <c r="BX5" s="29">
        <f t="shared" si="3"/>
        <v>81</v>
      </c>
    </row>
    <row r="6" spans="1:77" s="31" customFormat="1" ht="30" customHeight="1" thickBot="1">
      <c r="A6" s="34" t="s">
        <v>36</v>
      </c>
      <c r="B6" s="37" t="s">
        <v>80</v>
      </c>
      <c r="C6" s="38">
        <v>463</v>
      </c>
      <c r="D6" s="36">
        <v>389</v>
      </c>
      <c r="E6" s="36">
        <v>412</v>
      </c>
      <c r="F6" s="36">
        <v>391</v>
      </c>
      <c r="G6" s="36">
        <v>342</v>
      </c>
      <c r="H6" s="36">
        <v>364</v>
      </c>
      <c r="I6" s="36">
        <v>367</v>
      </c>
      <c r="J6" s="36">
        <v>457</v>
      </c>
      <c r="K6" s="36">
        <v>446</v>
      </c>
      <c r="L6" s="36">
        <v>351</v>
      </c>
      <c r="M6" s="36">
        <v>409</v>
      </c>
      <c r="N6" s="36">
        <v>402</v>
      </c>
      <c r="O6" s="36">
        <v>506</v>
      </c>
      <c r="P6" s="36">
        <v>416</v>
      </c>
      <c r="Q6" s="36">
        <v>402</v>
      </c>
      <c r="R6" s="36">
        <v>348</v>
      </c>
      <c r="S6" s="36">
        <v>437</v>
      </c>
      <c r="T6" s="36">
        <v>464</v>
      </c>
      <c r="U6" s="36">
        <v>349</v>
      </c>
      <c r="V6" s="36">
        <v>396</v>
      </c>
      <c r="W6" s="36">
        <v>463</v>
      </c>
      <c r="X6" s="36">
        <v>466</v>
      </c>
      <c r="Y6" s="36">
        <v>429</v>
      </c>
      <c r="Z6" s="36">
        <v>329</v>
      </c>
      <c r="AA6" s="36">
        <v>448</v>
      </c>
      <c r="AB6" s="36">
        <v>410</v>
      </c>
      <c r="AC6" s="36">
        <v>467</v>
      </c>
      <c r="AD6" s="36">
        <v>426</v>
      </c>
      <c r="AE6" s="36">
        <v>380</v>
      </c>
      <c r="AF6" s="36">
        <v>413</v>
      </c>
      <c r="AG6" s="36">
        <v>350</v>
      </c>
      <c r="AH6" s="36">
        <v>398</v>
      </c>
      <c r="AI6" s="36">
        <v>395</v>
      </c>
      <c r="AJ6" s="36">
        <v>411</v>
      </c>
      <c r="AK6" s="36">
        <v>405</v>
      </c>
      <c r="AL6" s="36">
        <v>426</v>
      </c>
      <c r="AM6" s="36">
        <v>330</v>
      </c>
      <c r="AN6" s="36">
        <v>404</v>
      </c>
      <c r="AO6" s="36">
        <v>401</v>
      </c>
      <c r="AP6" s="36">
        <v>451</v>
      </c>
      <c r="AQ6" s="36">
        <v>438</v>
      </c>
      <c r="AR6" s="36">
        <v>376</v>
      </c>
      <c r="AS6" s="36">
        <v>420</v>
      </c>
      <c r="AT6" s="36">
        <v>415</v>
      </c>
      <c r="AU6" s="36">
        <v>429</v>
      </c>
      <c r="AV6" s="36">
        <v>365</v>
      </c>
      <c r="AW6" s="36">
        <v>390</v>
      </c>
      <c r="AX6" s="36">
        <v>421</v>
      </c>
      <c r="AY6" s="36">
        <v>429</v>
      </c>
      <c r="AZ6" s="36">
        <v>414</v>
      </c>
      <c r="BA6" s="36">
        <v>406</v>
      </c>
      <c r="BB6" s="36">
        <v>423</v>
      </c>
      <c r="BC6" s="36">
        <v>418</v>
      </c>
      <c r="BD6" s="36">
        <v>424</v>
      </c>
      <c r="BE6" s="36">
        <v>434</v>
      </c>
      <c r="BF6" s="36">
        <v>375</v>
      </c>
      <c r="BG6" s="36">
        <v>467</v>
      </c>
      <c r="BH6" s="36">
        <v>412</v>
      </c>
      <c r="BI6" s="36">
        <v>385</v>
      </c>
      <c r="BJ6" s="36">
        <v>376</v>
      </c>
      <c r="BK6" s="36">
        <v>432</v>
      </c>
      <c r="BL6" s="36">
        <v>411</v>
      </c>
      <c r="BM6" s="36">
        <v>359</v>
      </c>
      <c r="BN6" s="36">
        <v>479</v>
      </c>
      <c r="BO6" s="36">
        <v>389</v>
      </c>
      <c r="BP6" s="36">
        <v>359</v>
      </c>
      <c r="BQ6" s="36"/>
      <c r="BR6" s="39">
        <f t="shared" si="0"/>
        <v>66</v>
      </c>
      <c r="BS6" s="40">
        <f t="shared" si="1"/>
        <v>26959</v>
      </c>
      <c r="BT6" s="41">
        <f t="shared" si="2"/>
        <v>408.469696969697</v>
      </c>
      <c r="BU6" s="28">
        <v>40</v>
      </c>
      <c r="BV6" s="28">
        <v>0</v>
      </c>
      <c r="BW6" s="28">
        <f>BR6-BV6-BU6</f>
        <v>26</v>
      </c>
      <c r="BX6" s="29">
        <f t="shared" si="3"/>
        <v>80</v>
      </c>
    </row>
    <row r="7" spans="1:77" s="31" customFormat="1" ht="30" customHeight="1" thickBot="1">
      <c r="A7" s="22" t="s">
        <v>37</v>
      </c>
      <c r="B7" s="82" t="s">
        <v>39</v>
      </c>
      <c r="C7" s="38">
        <v>314</v>
      </c>
      <c r="D7" s="36">
        <v>322</v>
      </c>
      <c r="E7" s="36">
        <v>327</v>
      </c>
      <c r="F7" s="36">
        <v>367</v>
      </c>
      <c r="G7" s="36">
        <v>393</v>
      </c>
      <c r="H7" s="36">
        <v>324</v>
      </c>
      <c r="I7" s="36">
        <v>370</v>
      </c>
      <c r="J7" s="36">
        <v>314</v>
      </c>
      <c r="K7" s="36">
        <v>408</v>
      </c>
      <c r="L7" s="36">
        <v>313</v>
      </c>
      <c r="M7" s="36">
        <v>360</v>
      </c>
      <c r="N7" s="36">
        <v>406</v>
      </c>
      <c r="O7" s="36">
        <v>374</v>
      </c>
      <c r="P7" s="36">
        <v>400</v>
      </c>
      <c r="Q7" s="36">
        <v>366</v>
      </c>
      <c r="R7" s="36">
        <v>378</v>
      </c>
      <c r="S7" s="36">
        <v>331</v>
      </c>
      <c r="T7" s="36">
        <v>359</v>
      </c>
      <c r="U7" s="36">
        <v>381</v>
      </c>
      <c r="V7" s="36">
        <v>366</v>
      </c>
      <c r="W7" s="36">
        <v>368</v>
      </c>
      <c r="X7" s="36">
        <v>362</v>
      </c>
      <c r="Y7" s="36">
        <v>383</v>
      </c>
      <c r="Z7" s="36">
        <v>354</v>
      </c>
      <c r="AA7" s="36">
        <v>362</v>
      </c>
      <c r="AB7" s="36">
        <v>345</v>
      </c>
      <c r="AC7" s="36">
        <v>416</v>
      </c>
      <c r="AD7" s="36">
        <v>390</v>
      </c>
      <c r="AE7" s="36">
        <v>351</v>
      </c>
      <c r="AF7" s="36">
        <v>377</v>
      </c>
      <c r="AG7" s="86">
        <v>347</v>
      </c>
      <c r="AH7" s="86">
        <v>396</v>
      </c>
      <c r="AI7" s="86">
        <v>309</v>
      </c>
      <c r="AJ7" s="86">
        <v>306</v>
      </c>
      <c r="AK7" s="86">
        <v>320</v>
      </c>
      <c r="AL7" s="86">
        <v>347</v>
      </c>
      <c r="AM7" s="86">
        <v>378</v>
      </c>
      <c r="AN7" s="86">
        <v>366</v>
      </c>
      <c r="AO7" s="86">
        <v>313</v>
      </c>
      <c r="AP7" s="86">
        <v>422</v>
      </c>
      <c r="AQ7" s="86">
        <v>263</v>
      </c>
      <c r="AR7" s="86">
        <v>303</v>
      </c>
      <c r="AS7" s="86">
        <v>345</v>
      </c>
      <c r="AT7" s="86">
        <v>372</v>
      </c>
      <c r="AU7" s="86">
        <v>423</v>
      </c>
      <c r="AV7" s="86">
        <v>345</v>
      </c>
      <c r="AW7" s="86">
        <v>384</v>
      </c>
      <c r="AX7" s="86">
        <v>365</v>
      </c>
      <c r="AY7" s="86">
        <v>370</v>
      </c>
      <c r="AZ7" s="86">
        <v>406</v>
      </c>
      <c r="BA7" s="86">
        <v>324</v>
      </c>
      <c r="BB7" s="86">
        <v>397</v>
      </c>
      <c r="BC7" s="86">
        <v>329</v>
      </c>
      <c r="BD7" s="86">
        <v>424</v>
      </c>
      <c r="BE7" s="86">
        <v>327</v>
      </c>
      <c r="BF7" s="86">
        <v>352</v>
      </c>
      <c r="BG7" s="86">
        <v>316</v>
      </c>
      <c r="BH7" s="86">
        <v>311</v>
      </c>
      <c r="BI7" s="86">
        <v>363</v>
      </c>
      <c r="BJ7" s="86">
        <v>370</v>
      </c>
      <c r="BK7" s="86">
        <v>345</v>
      </c>
      <c r="BL7" s="86">
        <v>390</v>
      </c>
      <c r="BM7" s="86">
        <v>396</v>
      </c>
      <c r="BN7" s="86">
        <v>358</v>
      </c>
      <c r="BO7" s="86">
        <v>321</v>
      </c>
      <c r="BP7" s="86">
        <v>320</v>
      </c>
      <c r="BQ7" s="86"/>
      <c r="BR7" s="39">
        <f t="shared" si="0"/>
        <v>66</v>
      </c>
      <c r="BS7" s="40">
        <f t="shared" si="1"/>
        <v>23604</v>
      </c>
      <c r="BT7" s="41">
        <f t="shared" si="2"/>
        <v>357.63636363636363</v>
      </c>
      <c r="BU7" s="28">
        <v>21</v>
      </c>
      <c r="BV7" s="28">
        <v>0</v>
      </c>
      <c r="BW7" s="28">
        <f>BR7-BV7-BU7</f>
        <v>45</v>
      </c>
      <c r="BX7" s="29">
        <f t="shared" si="3"/>
        <v>42</v>
      </c>
    </row>
    <row r="8" spans="1:77" s="31" customFormat="1" ht="30" customHeight="1" thickBot="1">
      <c r="A8" s="22" t="s">
        <v>38</v>
      </c>
      <c r="B8" s="119" t="s">
        <v>84</v>
      </c>
      <c r="C8" s="121">
        <v>290</v>
      </c>
      <c r="D8" s="123">
        <v>303</v>
      </c>
      <c r="E8" s="123">
        <v>320</v>
      </c>
      <c r="F8" s="123">
        <v>342</v>
      </c>
      <c r="G8" s="123">
        <v>320</v>
      </c>
      <c r="H8" s="123">
        <v>345</v>
      </c>
      <c r="I8" s="123">
        <v>317</v>
      </c>
      <c r="J8" s="123">
        <v>339</v>
      </c>
      <c r="K8" s="123">
        <v>295</v>
      </c>
      <c r="L8" s="123">
        <v>351</v>
      </c>
      <c r="M8" s="123">
        <v>311</v>
      </c>
      <c r="N8" s="123">
        <v>274</v>
      </c>
      <c r="O8" s="123">
        <v>354</v>
      </c>
      <c r="P8" s="123">
        <v>308</v>
      </c>
      <c r="Q8" s="123">
        <v>301</v>
      </c>
      <c r="R8" s="123">
        <v>328</v>
      </c>
      <c r="S8" s="123">
        <v>315</v>
      </c>
      <c r="T8" s="123">
        <v>273</v>
      </c>
      <c r="U8" s="123">
        <v>312</v>
      </c>
      <c r="V8" s="123">
        <v>396</v>
      </c>
      <c r="W8" s="123">
        <v>360</v>
      </c>
      <c r="X8" s="123">
        <v>353</v>
      </c>
      <c r="Y8" s="123">
        <v>418</v>
      </c>
      <c r="Z8" s="123">
        <v>309</v>
      </c>
      <c r="AA8" s="123">
        <v>362</v>
      </c>
      <c r="AB8" s="123">
        <v>341</v>
      </c>
      <c r="AC8" s="123">
        <v>354</v>
      </c>
      <c r="AD8" s="123">
        <v>352</v>
      </c>
      <c r="AE8" s="123">
        <v>332</v>
      </c>
      <c r="AF8" s="123">
        <v>355</v>
      </c>
      <c r="AG8" s="124">
        <v>313</v>
      </c>
      <c r="AH8" s="124">
        <v>389</v>
      </c>
      <c r="AI8" s="124">
        <v>369</v>
      </c>
      <c r="AJ8" s="124">
        <v>354</v>
      </c>
      <c r="AK8" s="124">
        <v>370</v>
      </c>
      <c r="AL8" s="124">
        <v>329</v>
      </c>
      <c r="AM8" s="124">
        <v>357</v>
      </c>
      <c r="AN8" s="124">
        <v>370</v>
      </c>
      <c r="AO8" s="124">
        <v>344</v>
      </c>
      <c r="AP8" s="124">
        <v>384</v>
      </c>
      <c r="AQ8" s="124">
        <v>445</v>
      </c>
      <c r="AR8" s="124">
        <v>389</v>
      </c>
      <c r="AS8" s="124">
        <v>361</v>
      </c>
      <c r="AT8" s="124">
        <v>418</v>
      </c>
      <c r="AU8" s="124">
        <v>345</v>
      </c>
      <c r="AV8" s="124">
        <v>426</v>
      </c>
      <c r="AW8" s="124">
        <v>367</v>
      </c>
      <c r="AX8" s="124">
        <v>408</v>
      </c>
      <c r="AY8" s="124">
        <v>342</v>
      </c>
      <c r="AZ8" s="124">
        <v>396</v>
      </c>
      <c r="BA8" s="124">
        <v>377</v>
      </c>
      <c r="BB8" s="124">
        <v>421</v>
      </c>
      <c r="BC8" s="124">
        <v>386</v>
      </c>
      <c r="BD8" s="124">
        <v>319</v>
      </c>
      <c r="BE8" s="124">
        <v>371</v>
      </c>
      <c r="BF8" s="124">
        <v>325</v>
      </c>
      <c r="BG8" s="124">
        <v>337</v>
      </c>
      <c r="BH8" s="124">
        <v>406</v>
      </c>
      <c r="BI8" s="124">
        <v>394</v>
      </c>
      <c r="BJ8" s="124">
        <v>317</v>
      </c>
      <c r="BK8" s="124">
        <v>353</v>
      </c>
      <c r="BL8" s="124">
        <v>333</v>
      </c>
      <c r="BM8" s="124">
        <v>396</v>
      </c>
      <c r="BN8" s="124">
        <v>397</v>
      </c>
      <c r="BO8" s="124">
        <v>397</v>
      </c>
      <c r="BP8" s="124">
        <v>431</v>
      </c>
      <c r="BQ8" s="125"/>
      <c r="BR8" s="127">
        <f t="shared" si="0"/>
        <v>66</v>
      </c>
      <c r="BS8" s="129">
        <f t="shared" si="1"/>
        <v>23366</v>
      </c>
      <c r="BT8" s="83">
        <f t="shared" si="2"/>
        <v>354.030303030303</v>
      </c>
      <c r="BU8" s="87">
        <v>15</v>
      </c>
      <c r="BV8" s="87">
        <v>0</v>
      </c>
      <c r="BW8" s="87">
        <f>BR8-BV8-BU8</f>
        <v>51</v>
      </c>
      <c r="BX8" s="29">
        <f t="shared" si="3"/>
        <v>30</v>
      </c>
    </row>
    <row r="9" spans="1:77" s="31" customFormat="1" ht="30" customHeight="1" thickBot="1">
      <c r="A9" s="35" t="s">
        <v>83</v>
      </c>
      <c r="B9" s="118" t="s">
        <v>40</v>
      </c>
      <c r="C9" s="120">
        <v>346</v>
      </c>
      <c r="D9" s="122">
        <v>347</v>
      </c>
      <c r="E9" s="122">
        <v>266</v>
      </c>
      <c r="F9" s="122">
        <v>244</v>
      </c>
      <c r="G9" s="122">
        <v>365</v>
      </c>
      <c r="H9" s="122">
        <v>381</v>
      </c>
      <c r="I9" s="122">
        <v>342</v>
      </c>
      <c r="J9" s="122">
        <v>345</v>
      </c>
      <c r="K9" s="122">
        <v>324</v>
      </c>
      <c r="L9" s="122">
        <v>336</v>
      </c>
      <c r="M9" s="122">
        <v>331</v>
      </c>
      <c r="N9" s="122">
        <v>364</v>
      </c>
      <c r="O9" s="122">
        <v>352</v>
      </c>
      <c r="P9" s="122">
        <v>339</v>
      </c>
      <c r="Q9" s="122">
        <v>373</v>
      </c>
      <c r="R9" s="122">
        <v>342</v>
      </c>
      <c r="S9" s="122">
        <v>348</v>
      </c>
      <c r="T9" s="122">
        <v>327</v>
      </c>
      <c r="U9" s="122">
        <v>328</v>
      </c>
      <c r="V9" s="122">
        <v>339</v>
      </c>
      <c r="W9" s="122">
        <v>371</v>
      </c>
      <c r="X9" s="122">
        <v>332</v>
      </c>
      <c r="Y9" s="122">
        <v>341</v>
      </c>
      <c r="Z9" s="122">
        <v>329</v>
      </c>
      <c r="AA9" s="122">
        <v>349</v>
      </c>
      <c r="AB9" s="122">
        <v>339</v>
      </c>
      <c r="AC9" s="122">
        <v>324</v>
      </c>
      <c r="AD9" s="122">
        <v>346</v>
      </c>
      <c r="AE9" s="122">
        <v>345</v>
      </c>
      <c r="AF9" s="122">
        <v>343</v>
      </c>
      <c r="AG9" s="122">
        <v>374</v>
      </c>
      <c r="AH9" s="122">
        <v>338</v>
      </c>
      <c r="AI9" s="122">
        <v>373</v>
      </c>
      <c r="AJ9" s="122">
        <v>314</v>
      </c>
      <c r="AK9" s="122">
        <v>348</v>
      </c>
      <c r="AL9" s="122">
        <v>351</v>
      </c>
      <c r="AM9" s="122">
        <v>346</v>
      </c>
      <c r="AN9" s="122">
        <v>367</v>
      </c>
      <c r="AO9" s="122">
        <v>393</v>
      </c>
      <c r="AP9" s="122">
        <v>364</v>
      </c>
      <c r="AQ9" s="122">
        <v>369</v>
      </c>
      <c r="AR9" s="122">
        <v>369</v>
      </c>
      <c r="AS9" s="122">
        <v>312</v>
      </c>
      <c r="AT9" s="122">
        <v>371</v>
      </c>
      <c r="AU9" s="122">
        <v>434</v>
      </c>
      <c r="AV9" s="122">
        <v>327</v>
      </c>
      <c r="AW9" s="122">
        <v>366</v>
      </c>
      <c r="AX9" s="122">
        <v>350</v>
      </c>
      <c r="AY9" s="122">
        <v>366</v>
      </c>
      <c r="AZ9" s="122">
        <v>310</v>
      </c>
      <c r="BA9" s="122">
        <v>355</v>
      </c>
      <c r="BB9" s="122">
        <v>329</v>
      </c>
      <c r="BC9" s="122">
        <v>387</v>
      </c>
      <c r="BD9" s="122">
        <v>377</v>
      </c>
      <c r="BE9" s="122">
        <v>403</v>
      </c>
      <c r="BF9" s="122">
        <v>385</v>
      </c>
      <c r="BG9" s="122">
        <v>353</v>
      </c>
      <c r="BH9" s="122">
        <v>328</v>
      </c>
      <c r="BI9" s="122">
        <v>358</v>
      </c>
      <c r="BJ9" s="122">
        <v>361</v>
      </c>
      <c r="BK9" s="122">
        <v>322</v>
      </c>
      <c r="BL9" s="122">
        <v>353</v>
      </c>
      <c r="BM9" s="122">
        <v>370</v>
      </c>
      <c r="BN9" s="122">
        <v>309</v>
      </c>
      <c r="BO9" s="122">
        <v>334</v>
      </c>
      <c r="BP9" s="122">
        <v>315</v>
      </c>
      <c r="BQ9" s="122"/>
      <c r="BR9" s="126">
        <f t="shared" si="0"/>
        <v>66</v>
      </c>
      <c r="BS9" s="128">
        <f t="shared" si="1"/>
        <v>22939</v>
      </c>
      <c r="BT9" s="88">
        <f t="shared" si="2"/>
        <v>347.56060606060606</v>
      </c>
      <c r="BU9" s="28">
        <v>13</v>
      </c>
      <c r="BV9" s="28">
        <v>1</v>
      </c>
      <c r="BW9" s="28">
        <f>BR9-BV9-BU9</f>
        <v>52</v>
      </c>
      <c r="BX9" s="29">
        <f t="shared" si="3"/>
        <v>27</v>
      </c>
    </row>
    <row r="10" spans="1:77" ht="37.5" customHeight="1">
      <c r="BR10" s="80">
        <f>SUM(BR3:BR9)</f>
        <v>462</v>
      </c>
      <c r="BS10" s="81"/>
      <c r="BT10" s="81"/>
      <c r="BU10" s="80">
        <f>SUM(BU3:BU9)</f>
        <v>230</v>
      </c>
      <c r="BV10" s="80">
        <f>SUM(BV3:BV9)</f>
        <v>2</v>
      </c>
      <c r="BW10" s="80">
        <f>SUM(BW3:BW9)</f>
        <v>230</v>
      </c>
      <c r="BX10" s="80">
        <f>BU10+BV10+BW10</f>
        <v>462</v>
      </c>
    </row>
    <row r="11" spans="1:77">
      <c r="BT11" s="72"/>
      <c r="BU11" s="72"/>
    </row>
  </sheetData>
  <sortState ref="B3:BX9">
    <sortCondition descending="1" ref="BX3:BX9"/>
  </sortState>
  <mergeCells count="10">
    <mergeCell ref="BU1:BU2"/>
    <mergeCell ref="BV1:BV2"/>
    <mergeCell ref="BW1:BW2"/>
    <mergeCell ref="BX1:BX2"/>
    <mergeCell ref="A1:A2"/>
    <mergeCell ref="B1:B2"/>
    <mergeCell ref="C1:BQ1"/>
    <mergeCell ref="BR1:BR2"/>
    <mergeCell ref="BS1:BS2"/>
    <mergeCell ref="BT1:BT2"/>
  </mergeCells>
  <conditionalFormatting sqref="C3:BR9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BQ9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73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93"/>
  <sheetViews>
    <sheetView tabSelected="1" topLeftCell="A152" workbookViewId="0">
      <selection activeCell="O164" sqref="O164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0.5703125" customWidth="1"/>
    <col min="14" max="14" width="2.140625" customWidth="1"/>
  </cols>
  <sheetData>
    <row r="1" spans="2:11" ht="26.25" customHeight="1" thickBot="1"/>
    <row r="2" spans="2:11" ht="36" customHeight="1" thickBot="1">
      <c r="B2" s="145" t="s">
        <v>86</v>
      </c>
      <c r="C2" s="146"/>
      <c r="D2" s="146"/>
      <c r="E2" s="146"/>
      <c r="F2" s="146"/>
      <c r="G2" s="146"/>
      <c r="H2" s="146"/>
      <c r="I2" s="146"/>
      <c r="J2" s="146"/>
      <c r="K2" s="147"/>
    </row>
    <row r="3" spans="2:11" ht="15.75" thickBot="1">
      <c r="B3" s="140" t="s">
        <v>87</v>
      </c>
      <c r="C3" s="141"/>
      <c r="D3" s="141"/>
      <c r="E3" s="141"/>
      <c r="F3" s="141"/>
      <c r="G3" s="141"/>
      <c r="H3" s="141"/>
      <c r="I3" s="141"/>
      <c r="J3" s="141"/>
      <c r="K3" s="142"/>
    </row>
    <row r="4" spans="2:11" ht="16.5" thickTop="1" thickBot="1">
      <c r="B4" s="143" t="s">
        <v>0</v>
      </c>
      <c r="C4" s="144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" t="s">
        <v>6</v>
      </c>
      <c r="E5" s="7" t="s">
        <v>97</v>
      </c>
      <c r="F5" s="8" t="s">
        <v>73</v>
      </c>
      <c r="G5" s="9"/>
      <c r="H5" s="5" t="s">
        <v>7</v>
      </c>
      <c r="I5" s="10" t="s">
        <v>60</v>
      </c>
      <c r="J5" s="7" t="s">
        <v>98</v>
      </c>
      <c r="K5" s="11" t="s">
        <v>8</v>
      </c>
    </row>
    <row r="6" spans="2:11" ht="15.75" thickBot="1">
      <c r="B6" s="12">
        <v>0.78125</v>
      </c>
      <c r="C6" s="13" t="s">
        <v>9</v>
      </c>
      <c r="D6" s="14" t="s">
        <v>64</v>
      </c>
      <c r="E6" s="15" t="s">
        <v>99</v>
      </c>
      <c r="F6" s="90" t="s">
        <v>69</v>
      </c>
      <c r="G6" s="9"/>
      <c r="H6" s="13" t="s">
        <v>10</v>
      </c>
      <c r="I6" s="8" t="s">
        <v>73</v>
      </c>
      <c r="J6" s="15" t="s">
        <v>100</v>
      </c>
      <c r="K6" s="16" t="s">
        <v>11</v>
      </c>
    </row>
    <row r="7" spans="2:11" ht="15.75" thickBot="1">
      <c r="B7" s="4">
        <v>0.8125</v>
      </c>
      <c r="C7" s="5" t="s">
        <v>12</v>
      </c>
      <c r="D7" s="90" t="s">
        <v>69</v>
      </c>
      <c r="E7" s="7" t="s">
        <v>101</v>
      </c>
      <c r="F7" s="6" t="s">
        <v>6</v>
      </c>
      <c r="G7" s="9"/>
      <c r="H7" s="5" t="s">
        <v>13</v>
      </c>
      <c r="I7" s="75" t="s">
        <v>11</v>
      </c>
      <c r="J7" s="7" t="s">
        <v>102</v>
      </c>
      <c r="K7" s="77" t="s">
        <v>60</v>
      </c>
    </row>
    <row r="8" spans="2:11" ht="15.75" thickBot="1">
      <c r="B8" s="12">
        <v>0.83333333333333337</v>
      </c>
      <c r="C8" s="13" t="s">
        <v>14</v>
      </c>
      <c r="D8" s="73" t="s">
        <v>8</v>
      </c>
      <c r="E8" s="15" t="s">
        <v>103</v>
      </c>
      <c r="F8" s="92" t="s">
        <v>64</v>
      </c>
      <c r="G8" s="9"/>
      <c r="H8" s="13" t="s">
        <v>15</v>
      </c>
      <c r="I8" s="90" t="s">
        <v>69</v>
      </c>
      <c r="J8" s="15" t="s">
        <v>104</v>
      </c>
      <c r="K8" s="91" t="s">
        <v>73</v>
      </c>
    </row>
    <row r="9" spans="2:11" ht="15.75" thickBot="1">
      <c r="B9" s="4">
        <v>0.85416666666666663</v>
      </c>
      <c r="C9" s="5" t="s">
        <v>16</v>
      </c>
      <c r="D9" s="74" t="s">
        <v>6</v>
      </c>
      <c r="E9" s="7" t="s">
        <v>105</v>
      </c>
      <c r="F9" s="75" t="s">
        <v>11</v>
      </c>
      <c r="G9" s="9"/>
      <c r="H9" s="5" t="s">
        <v>17</v>
      </c>
      <c r="I9" s="77" t="s">
        <v>60</v>
      </c>
      <c r="J9" s="17" t="s">
        <v>106</v>
      </c>
      <c r="K9" s="76" t="s">
        <v>64</v>
      </c>
    </row>
    <row r="10" spans="2:11" ht="15.75" thickBot="1">
      <c r="B10" s="12">
        <v>0.875</v>
      </c>
      <c r="C10" s="13" t="s">
        <v>18</v>
      </c>
      <c r="D10" s="77" t="s">
        <v>60</v>
      </c>
      <c r="E10" s="15" t="s">
        <v>107</v>
      </c>
      <c r="F10" s="90" t="s">
        <v>69</v>
      </c>
      <c r="G10" s="9"/>
      <c r="H10" s="13" t="s">
        <v>19</v>
      </c>
      <c r="I10" s="91" t="s">
        <v>73</v>
      </c>
      <c r="J10" s="15" t="s">
        <v>108</v>
      </c>
      <c r="K10" s="73" t="s">
        <v>8</v>
      </c>
    </row>
    <row r="11" spans="2:11" ht="15.75" thickBot="1">
      <c r="B11" s="4">
        <v>0.89583333333333337</v>
      </c>
      <c r="C11" s="5" t="s">
        <v>20</v>
      </c>
      <c r="D11" s="91" t="s">
        <v>73</v>
      </c>
      <c r="E11" s="7" t="s">
        <v>109</v>
      </c>
      <c r="F11" s="77" t="s">
        <v>60</v>
      </c>
      <c r="G11" s="9"/>
      <c r="H11" s="5" t="s">
        <v>21</v>
      </c>
      <c r="I11" s="74" t="s">
        <v>6</v>
      </c>
      <c r="J11" s="17" t="s">
        <v>110</v>
      </c>
      <c r="K11" s="76" t="s">
        <v>64</v>
      </c>
    </row>
    <row r="12" spans="2:11" ht="15.75" thickBot="1">
      <c r="B12" s="12">
        <v>0.91666666666666663</v>
      </c>
      <c r="C12" s="13" t="s">
        <v>22</v>
      </c>
      <c r="D12" s="75" t="s">
        <v>11</v>
      </c>
      <c r="E12" s="15" t="s">
        <v>111</v>
      </c>
      <c r="F12" s="73" t="s">
        <v>8</v>
      </c>
      <c r="G12" s="9"/>
      <c r="H12" s="13" t="s">
        <v>88</v>
      </c>
      <c r="I12" s="76" t="s">
        <v>64</v>
      </c>
      <c r="J12" s="18" t="s">
        <v>112</v>
      </c>
      <c r="K12" s="91" t="s">
        <v>73</v>
      </c>
    </row>
    <row r="13" spans="2:11" ht="15.75" thickBot="1">
      <c r="B13" s="4">
        <v>0.9375</v>
      </c>
      <c r="C13" s="5" t="s">
        <v>89</v>
      </c>
      <c r="D13" s="77" t="s">
        <v>60</v>
      </c>
      <c r="E13" s="17" t="s">
        <v>113</v>
      </c>
      <c r="F13" s="74" t="s">
        <v>6</v>
      </c>
      <c r="G13" s="9"/>
      <c r="H13" s="5" t="s">
        <v>90</v>
      </c>
      <c r="I13" s="73" t="s">
        <v>8</v>
      </c>
      <c r="J13" s="17" t="s">
        <v>139</v>
      </c>
      <c r="K13" s="90" t="s">
        <v>69</v>
      </c>
    </row>
    <row r="14" spans="2:11" ht="15.75" thickBot="1">
      <c r="B14" s="12">
        <v>0.95833333333333337</v>
      </c>
      <c r="C14" s="13" t="s">
        <v>91</v>
      </c>
      <c r="D14" s="90" t="s">
        <v>69</v>
      </c>
      <c r="E14" s="15" t="s">
        <v>114</v>
      </c>
      <c r="F14" s="75" t="s">
        <v>11</v>
      </c>
      <c r="G14" s="9"/>
      <c r="H14" s="13" t="s">
        <v>92</v>
      </c>
      <c r="I14" s="73" t="s">
        <v>8</v>
      </c>
      <c r="J14" s="18" t="s">
        <v>115</v>
      </c>
      <c r="K14" s="74" t="s">
        <v>6</v>
      </c>
    </row>
    <row r="15" spans="2:11" ht="15.75" thickBot="1">
      <c r="B15" s="4">
        <v>0.97916666666666663</v>
      </c>
      <c r="C15" s="5" t="s">
        <v>93</v>
      </c>
      <c r="D15" s="75" t="s">
        <v>11</v>
      </c>
      <c r="E15" s="17" t="s">
        <v>116</v>
      </c>
      <c r="F15" s="76" t="s">
        <v>64</v>
      </c>
      <c r="G15" s="9"/>
      <c r="H15" s="5"/>
      <c r="I15" s="93"/>
      <c r="J15" s="17"/>
      <c r="K15" s="93"/>
    </row>
    <row r="16" spans="2:11" ht="15.75" thickBot="1"/>
    <row r="17" spans="2:11" ht="15.75" thickBot="1">
      <c r="B17" s="140" t="s">
        <v>94</v>
      </c>
      <c r="C17" s="141"/>
      <c r="D17" s="141"/>
      <c r="E17" s="141"/>
      <c r="F17" s="141"/>
      <c r="G17" s="141"/>
      <c r="H17" s="141"/>
      <c r="I17" s="141"/>
      <c r="J17" s="141"/>
      <c r="K17" s="142"/>
    </row>
    <row r="18" spans="2:11" ht="16.5" thickTop="1" thickBot="1">
      <c r="B18" s="143" t="s">
        <v>0</v>
      </c>
      <c r="C18" s="144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1" ht="16.5" thickTop="1" thickBot="1">
      <c r="B19" s="4">
        <v>0.75</v>
      </c>
      <c r="C19" s="5" t="s">
        <v>5</v>
      </c>
      <c r="D19" s="75" t="s">
        <v>11</v>
      </c>
      <c r="E19" s="17" t="s">
        <v>117</v>
      </c>
      <c r="F19" s="76" t="s">
        <v>64</v>
      </c>
      <c r="G19" s="9"/>
      <c r="H19" s="5" t="s">
        <v>7</v>
      </c>
      <c r="I19" s="6" t="s">
        <v>6</v>
      </c>
      <c r="J19" s="7" t="s">
        <v>118</v>
      </c>
      <c r="K19" s="8" t="s">
        <v>73</v>
      </c>
    </row>
    <row r="20" spans="2:11" ht="15.75" thickBot="1">
      <c r="B20" s="12">
        <v>0.78125</v>
      </c>
      <c r="C20" s="13" t="s">
        <v>9</v>
      </c>
      <c r="D20" s="10" t="s">
        <v>60</v>
      </c>
      <c r="E20" s="15" t="s">
        <v>119</v>
      </c>
      <c r="F20" s="11" t="s">
        <v>8</v>
      </c>
      <c r="G20" s="9"/>
      <c r="H20" s="13" t="s">
        <v>10</v>
      </c>
      <c r="I20" s="14" t="s">
        <v>64</v>
      </c>
      <c r="J20" s="15" t="s">
        <v>120</v>
      </c>
      <c r="K20" s="90" t="s">
        <v>69</v>
      </c>
    </row>
    <row r="21" spans="2:11" ht="15.75" thickBot="1">
      <c r="B21" s="4">
        <v>0.8125</v>
      </c>
      <c r="C21" s="5" t="s">
        <v>12</v>
      </c>
      <c r="D21" s="8" t="s">
        <v>73</v>
      </c>
      <c r="E21" s="17" t="s">
        <v>121</v>
      </c>
      <c r="F21" s="16" t="s">
        <v>11</v>
      </c>
      <c r="G21" s="9"/>
      <c r="H21" s="5" t="s">
        <v>13</v>
      </c>
      <c r="I21" s="90" t="s">
        <v>69</v>
      </c>
      <c r="J21" s="7" t="s">
        <v>122</v>
      </c>
      <c r="K21" s="6" t="s">
        <v>6</v>
      </c>
    </row>
    <row r="22" spans="2:11" ht="15.75" thickBot="1">
      <c r="B22" s="12">
        <v>0.83333333333333337</v>
      </c>
      <c r="C22" s="13" t="s">
        <v>14</v>
      </c>
      <c r="D22" s="75" t="s">
        <v>11</v>
      </c>
      <c r="E22" s="15" t="s">
        <v>123</v>
      </c>
      <c r="F22" s="77" t="s">
        <v>60</v>
      </c>
      <c r="G22" s="9"/>
      <c r="H22" s="13" t="s">
        <v>15</v>
      </c>
      <c r="I22" s="73" t="s">
        <v>8</v>
      </c>
      <c r="J22" s="15" t="s">
        <v>124</v>
      </c>
      <c r="K22" s="92" t="s">
        <v>64</v>
      </c>
    </row>
    <row r="23" spans="2:11" ht="15.75" thickBot="1">
      <c r="B23" s="4">
        <v>0.85416666666666663</v>
      </c>
      <c r="C23" s="5" t="s">
        <v>16</v>
      </c>
      <c r="D23" s="90" t="s">
        <v>69</v>
      </c>
      <c r="E23" s="7" t="s">
        <v>125</v>
      </c>
      <c r="F23" s="91" t="s">
        <v>73</v>
      </c>
      <c r="G23" s="9"/>
      <c r="H23" s="5" t="s">
        <v>17</v>
      </c>
      <c r="I23" s="74" t="s">
        <v>6</v>
      </c>
      <c r="J23" s="7" t="s">
        <v>126</v>
      </c>
      <c r="K23" s="75" t="s">
        <v>11</v>
      </c>
    </row>
    <row r="24" spans="2:11" ht="15.75" thickBot="1">
      <c r="B24" s="12">
        <v>0.875</v>
      </c>
      <c r="C24" s="13" t="s">
        <v>18</v>
      </c>
      <c r="D24" s="76" t="s">
        <v>64</v>
      </c>
      <c r="E24" s="15" t="s">
        <v>127</v>
      </c>
      <c r="F24" s="77" t="s">
        <v>60</v>
      </c>
      <c r="G24" s="9"/>
      <c r="H24" s="13" t="s">
        <v>19</v>
      </c>
      <c r="I24" s="75" t="s">
        <v>11</v>
      </c>
      <c r="J24" s="15" t="s">
        <v>128</v>
      </c>
      <c r="K24" s="73" t="s">
        <v>8</v>
      </c>
    </row>
    <row r="25" spans="2:11" ht="15.75" thickBot="1">
      <c r="B25" s="4">
        <v>0.89583333333333337</v>
      </c>
      <c r="C25" s="5" t="s">
        <v>20</v>
      </c>
      <c r="D25" s="91" t="s">
        <v>73</v>
      </c>
      <c r="E25" s="7" t="s">
        <v>129</v>
      </c>
      <c r="F25" s="73" t="s">
        <v>8</v>
      </c>
      <c r="G25" s="9"/>
      <c r="H25" s="5" t="s">
        <v>21</v>
      </c>
      <c r="I25" s="77" t="s">
        <v>60</v>
      </c>
      <c r="J25" s="17" t="s">
        <v>130</v>
      </c>
      <c r="K25" s="90" t="s">
        <v>69</v>
      </c>
    </row>
    <row r="26" spans="2:11" ht="15.75" thickBot="1">
      <c r="B26" s="12">
        <v>0.91666666666666663</v>
      </c>
      <c r="C26" s="13" t="s">
        <v>22</v>
      </c>
      <c r="D26" s="74" t="s">
        <v>6</v>
      </c>
      <c r="E26" s="15" t="s">
        <v>131</v>
      </c>
      <c r="F26" s="76" t="s">
        <v>64</v>
      </c>
      <c r="G26" s="9"/>
      <c r="H26" s="13" t="s">
        <v>88</v>
      </c>
      <c r="I26" s="91" t="s">
        <v>73</v>
      </c>
      <c r="J26" s="94" t="s">
        <v>132</v>
      </c>
      <c r="K26" s="77" t="s">
        <v>60</v>
      </c>
    </row>
    <row r="27" spans="2:11" ht="15.75" thickBot="1">
      <c r="B27" s="4">
        <v>0.9375</v>
      </c>
      <c r="C27" s="5" t="s">
        <v>89</v>
      </c>
      <c r="D27" s="77" t="s">
        <v>60</v>
      </c>
      <c r="E27" s="17" t="s">
        <v>133</v>
      </c>
      <c r="F27" s="74" t="s">
        <v>6</v>
      </c>
      <c r="G27" s="9"/>
      <c r="H27" s="5" t="s">
        <v>90</v>
      </c>
      <c r="I27" s="76" t="s">
        <v>64</v>
      </c>
      <c r="J27" s="17" t="s">
        <v>134</v>
      </c>
      <c r="K27" s="91" t="s">
        <v>73</v>
      </c>
    </row>
    <row r="28" spans="2:11" ht="15.75" thickBot="1">
      <c r="B28" s="12">
        <v>0.95833333333333337</v>
      </c>
      <c r="C28" s="13" t="s">
        <v>91</v>
      </c>
      <c r="D28" s="90" t="s">
        <v>69</v>
      </c>
      <c r="E28" s="15" t="s">
        <v>135</v>
      </c>
      <c r="F28" s="75" t="s">
        <v>11</v>
      </c>
      <c r="G28" s="9"/>
      <c r="H28" s="13" t="s">
        <v>92</v>
      </c>
      <c r="I28" s="73" t="s">
        <v>8</v>
      </c>
      <c r="J28" s="18" t="s">
        <v>136</v>
      </c>
      <c r="K28" s="74" t="s">
        <v>6</v>
      </c>
    </row>
    <row r="29" spans="2:11" ht="15.75" thickBot="1">
      <c r="B29" s="4">
        <v>0.97916666666666663</v>
      </c>
      <c r="C29" s="5" t="s">
        <v>93</v>
      </c>
      <c r="D29" s="73" t="s">
        <v>8</v>
      </c>
      <c r="E29" s="17" t="s">
        <v>137</v>
      </c>
      <c r="F29" s="90" t="s">
        <v>69</v>
      </c>
      <c r="G29" s="9"/>
      <c r="H29" s="5"/>
      <c r="I29" s="93"/>
      <c r="J29" s="17"/>
      <c r="K29" s="93"/>
    </row>
    <row r="30" spans="2:11" ht="75.75" customHeight="1" thickBot="1"/>
    <row r="31" spans="2:11" ht="15.75" thickBot="1">
      <c r="B31" s="140" t="s">
        <v>95</v>
      </c>
      <c r="C31" s="141"/>
      <c r="D31" s="141"/>
      <c r="E31" s="141"/>
      <c r="F31" s="141"/>
      <c r="G31" s="141"/>
      <c r="H31" s="141"/>
      <c r="I31" s="141"/>
      <c r="J31" s="141"/>
      <c r="K31" s="142"/>
    </row>
    <row r="32" spans="2:11" ht="16.5" thickTop="1" thickBot="1">
      <c r="B32" s="143" t="s">
        <v>0</v>
      </c>
      <c r="C32" s="144"/>
      <c r="D32" s="1" t="s">
        <v>1</v>
      </c>
      <c r="E32" s="1"/>
      <c r="F32" s="1" t="s">
        <v>2</v>
      </c>
      <c r="G32" s="2"/>
      <c r="H32" s="3"/>
      <c r="I32" s="1" t="s">
        <v>3</v>
      </c>
      <c r="J32" s="1"/>
      <c r="K32" s="1" t="s">
        <v>4</v>
      </c>
    </row>
    <row r="33" spans="2:11" ht="16.5" thickTop="1" thickBot="1">
      <c r="B33" s="4">
        <v>0.75</v>
      </c>
      <c r="C33" s="5" t="s">
        <v>5</v>
      </c>
      <c r="D33" s="90" t="s">
        <v>69</v>
      </c>
      <c r="E33" s="17" t="s">
        <v>140</v>
      </c>
      <c r="F33" s="73" t="s">
        <v>8</v>
      </c>
      <c r="G33" s="9"/>
      <c r="H33" s="5" t="s">
        <v>7</v>
      </c>
      <c r="I33" s="75" t="s">
        <v>11</v>
      </c>
      <c r="J33" s="17" t="s">
        <v>141</v>
      </c>
      <c r="K33" s="76" t="s">
        <v>64</v>
      </c>
    </row>
    <row r="34" spans="2:11" ht="15.75" thickBot="1">
      <c r="B34" s="12">
        <v>0.78125</v>
      </c>
      <c r="C34" s="13" t="s">
        <v>9</v>
      </c>
      <c r="D34" s="6" t="s">
        <v>6</v>
      </c>
      <c r="E34" s="15" t="s">
        <v>142</v>
      </c>
      <c r="F34" s="8" t="s">
        <v>73</v>
      </c>
      <c r="G34" s="9"/>
      <c r="H34" s="13" t="s">
        <v>10</v>
      </c>
      <c r="I34" s="10" t="s">
        <v>60</v>
      </c>
      <c r="J34" s="15" t="s">
        <v>143</v>
      </c>
      <c r="K34" s="11" t="s">
        <v>8</v>
      </c>
    </row>
    <row r="35" spans="2:11" ht="15.75" thickBot="1">
      <c r="B35" s="4">
        <v>0.8125</v>
      </c>
      <c r="C35" s="5" t="s">
        <v>12</v>
      </c>
      <c r="D35" s="14" t="s">
        <v>64</v>
      </c>
      <c r="E35" s="17" t="s">
        <v>144</v>
      </c>
      <c r="F35" s="90" t="s">
        <v>69</v>
      </c>
      <c r="G35" s="9"/>
      <c r="H35" s="5" t="s">
        <v>13</v>
      </c>
      <c r="I35" s="8" t="s">
        <v>73</v>
      </c>
      <c r="J35" s="17" t="s">
        <v>145</v>
      </c>
      <c r="K35" s="16" t="s">
        <v>11</v>
      </c>
    </row>
    <row r="36" spans="2:11" ht="15.75" thickBot="1">
      <c r="B36" s="12">
        <v>0.83333333333333337</v>
      </c>
      <c r="C36" s="13" t="s">
        <v>14</v>
      </c>
      <c r="D36" s="90" t="s">
        <v>69</v>
      </c>
      <c r="E36" s="15" t="s">
        <v>146</v>
      </c>
      <c r="F36" s="6" t="s">
        <v>6</v>
      </c>
      <c r="G36" s="9"/>
      <c r="H36" s="13" t="s">
        <v>15</v>
      </c>
      <c r="I36" s="75" t="s">
        <v>11</v>
      </c>
      <c r="J36" s="15" t="s">
        <v>147</v>
      </c>
      <c r="K36" s="77" t="s">
        <v>60</v>
      </c>
    </row>
    <row r="37" spans="2:11" ht="15.75" thickBot="1">
      <c r="B37" s="4">
        <v>0.85416666666666663</v>
      </c>
      <c r="C37" s="5" t="s">
        <v>16</v>
      </c>
      <c r="D37" s="73" t="s">
        <v>8</v>
      </c>
      <c r="E37" s="17" t="s">
        <v>148</v>
      </c>
      <c r="F37" s="92" t="s">
        <v>64</v>
      </c>
      <c r="G37" s="9"/>
      <c r="H37" s="5" t="s">
        <v>17</v>
      </c>
      <c r="I37" s="91" t="s">
        <v>73</v>
      </c>
      <c r="J37" s="7" t="s">
        <v>149</v>
      </c>
      <c r="K37" s="90" t="s">
        <v>69</v>
      </c>
    </row>
    <row r="38" spans="2:11" ht="15.75" thickBot="1">
      <c r="B38" s="12">
        <v>0.875</v>
      </c>
      <c r="C38" s="13" t="s">
        <v>18</v>
      </c>
      <c r="D38" s="74" t="s">
        <v>6</v>
      </c>
      <c r="E38" s="15" t="s">
        <v>150</v>
      </c>
      <c r="F38" s="75" t="s">
        <v>11</v>
      </c>
      <c r="G38" s="9"/>
      <c r="H38" s="13" t="s">
        <v>19</v>
      </c>
      <c r="I38" s="76" t="s">
        <v>64</v>
      </c>
      <c r="J38" s="15" t="s">
        <v>151</v>
      </c>
      <c r="K38" s="77" t="s">
        <v>60</v>
      </c>
    </row>
    <row r="39" spans="2:11" ht="15.75" thickBot="1">
      <c r="B39" s="4">
        <v>0.89583333333333337</v>
      </c>
      <c r="C39" s="5" t="s">
        <v>20</v>
      </c>
      <c r="D39" s="75" t="s">
        <v>11</v>
      </c>
      <c r="E39" s="17" t="s">
        <v>152</v>
      </c>
      <c r="F39" s="73" t="s">
        <v>8</v>
      </c>
      <c r="G39" s="9"/>
      <c r="H39" s="5" t="s">
        <v>21</v>
      </c>
      <c r="I39" s="74" t="s">
        <v>6</v>
      </c>
      <c r="J39" s="17" t="s">
        <v>153</v>
      </c>
      <c r="K39" s="76" t="s">
        <v>64</v>
      </c>
    </row>
    <row r="40" spans="2:11" ht="15.75" thickBot="1">
      <c r="B40" s="12">
        <v>0.91666666666666663</v>
      </c>
      <c r="C40" s="13" t="s">
        <v>22</v>
      </c>
      <c r="D40" s="77" t="s">
        <v>60</v>
      </c>
      <c r="E40" s="15" t="s">
        <v>154</v>
      </c>
      <c r="F40" s="90" t="s">
        <v>69</v>
      </c>
      <c r="G40" s="9"/>
      <c r="H40" s="13" t="s">
        <v>88</v>
      </c>
      <c r="I40" s="73" t="s">
        <v>8</v>
      </c>
      <c r="J40" s="15" t="s">
        <v>155</v>
      </c>
      <c r="K40" s="91" t="s">
        <v>73</v>
      </c>
    </row>
    <row r="41" spans="2:11" ht="15.75" thickBot="1">
      <c r="B41" s="4">
        <v>0.9375</v>
      </c>
      <c r="C41" s="5" t="s">
        <v>89</v>
      </c>
      <c r="D41" s="76" t="s">
        <v>64</v>
      </c>
      <c r="E41" s="17" t="s">
        <v>156</v>
      </c>
      <c r="F41" s="91" t="s">
        <v>73</v>
      </c>
      <c r="G41" s="9"/>
      <c r="H41" s="5" t="s">
        <v>90</v>
      </c>
      <c r="I41" s="77" t="s">
        <v>60</v>
      </c>
      <c r="J41" s="17" t="s">
        <v>157</v>
      </c>
      <c r="K41" s="74" t="s">
        <v>6</v>
      </c>
    </row>
    <row r="42" spans="2:11" ht="15.75" thickBot="1">
      <c r="B42" s="12">
        <v>0.95833333333333337</v>
      </c>
      <c r="C42" s="13" t="s">
        <v>91</v>
      </c>
      <c r="D42" s="91" t="s">
        <v>73</v>
      </c>
      <c r="E42" s="15" t="s">
        <v>158</v>
      </c>
      <c r="F42" s="77" t="s">
        <v>60</v>
      </c>
      <c r="G42" s="9"/>
      <c r="H42" s="13" t="s">
        <v>92</v>
      </c>
      <c r="I42" s="90" t="s">
        <v>69</v>
      </c>
      <c r="J42" s="15" t="s">
        <v>159</v>
      </c>
      <c r="K42" s="75" t="s">
        <v>11</v>
      </c>
    </row>
    <row r="43" spans="2:11" ht="15.75" thickBot="1">
      <c r="B43" s="4">
        <v>0.97916666666666663</v>
      </c>
      <c r="C43" s="5" t="s">
        <v>93</v>
      </c>
      <c r="D43" s="73" t="s">
        <v>8</v>
      </c>
      <c r="E43" s="98" t="s">
        <v>160</v>
      </c>
      <c r="F43" s="74" t="s">
        <v>6</v>
      </c>
      <c r="G43" s="9"/>
      <c r="H43" s="5"/>
      <c r="I43" s="93"/>
      <c r="J43" s="17"/>
      <c r="K43" s="93"/>
    </row>
    <row r="44" spans="2:11" ht="15.75" thickBot="1"/>
    <row r="45" spans="2:11" ht="15.75" thickBot="1">
      <c r="B45" s="140" t="s">
        <v>96</v>
      </c>
      <c r="C45" s="141"/>
      <c r="D45" s="141"/>
      <c r="E45" s="141"/>
      <c r="F45" s="141"/>
      <c r="G45" s="141"/>
      <c r="H45" s="141"/>
      <c r="I45" s="141"/>
      <c r="J45" s="141"/>
      <c r="K45" s="142"/>
    </row>
    <row r="46" spans="2:11" ht="16.5" thickTop="1" thickBot="1">
      <c r="B46" s="143" t="s">
        <v>0</v>
      </c>
      <c r="C46" s="144"/>
      <c r="D46" s="1" t="s">
        <v>1</v>
      </c>
      <c r="E46" s="1"/>
      <c r="F46" s="1" t="s">
        <v>2</v>
      </c>
      <c r="G46" s="2"/>
      <c r="H46" s="3"/>
      <c r="I46" s="1" t="s">
        <v>3</v>
      </c>
      <c r="J46" s="1"/>
      <c r="K46" s="1" t="s">
        <v>4</v>
      </c>
    </row>
    <row r="47" spans="2:11" ht="16.5" thickTop="1" thickBot="1">
      <c r="B47" s="4">
        <v>0.75</v>
      </c>
      <c r="C47" s="5" t="s">
        <v>5</v>
      </c>
      <c r="D47" s="73" t="s">
        <v>8</v>
      </c>
      <c r="E47" s="98" t="s">
        <v>163</v>
      </c>
      <c r="F47" s="74" t="s">
        <v>6</v>
      </c>
      <c r="G47" s="9"/>
      <c r="H47" s="5" t="s">
        <v>7</v>
      </c>
      <c r="I47" s="91" t="s">
        <v>73</v>
      </c>
      <c r="J47" s="17" t="s">
        <v>164</v>
      </c>
      <c r="K47" s="77" t="s">
        <v>60</v>
      </c>
    </row>
    <row r="48" spans="2:11" ht="15.75" thickBot="1">
      <c r="B48" s="12">
        <v>0.78125</v>
      </c>
      <c r="C48" s="13" t="s">
        <v>9</v>
      </c>
      <c r="D48" s="75" t="s">
        <v>11</v>
      </c>
      <c r="E48" s="15" t="s">
        <v>165</v>
      </c>
      <c r="F48" s="76" t="s">
        <v>64</v>
      </c>
      <c r="G48" s="9"/>
      <c r="H48" s="13" t="s">
        <v>10</v>
      </c>
      <c r="I48" s="6" t="s">
        <v>6</v>
      </c>
      <c r="J48" s="15" t="s">
        <v>166</v>
      </c>
      <c r="K48" s="8" t="s">
        <v>73</v>
      </c>
    </row>
    <row r="49" spans="2:11" ht="15.75" thickBot="1">
      <c r="B49" s="4">
        <v>0.8125</v>
      </c>
      <c r="C49" s="5" t="s">
        <v>12</v>
      </c>
      <c r="D49" s="10" t="s">
        <v>60</v>
      </c>
      <c r="E49" s="17" t="s">
        <v>167</v>
      </c>
      <c r="F49" s="11" t="s">
        <v>8</v>
      </c>
      <c r="G49" s="9"/>
      <c r="H49" s="5" t="s">
        <v>13</v>
      </c>
      <c r="I49" s="14" t="s">
        <v>64</v>
      </c>
      <c r="J49" s="17" t="s">
        <v>168</v>
      </c>
      <c r="K49" s="90" t="s">
        <v>69</v>
      </c>
    </row>
    <row r="50" spans="2:11" ht="15.75" thickBot="1">
      <c r="B50" s="12">
        <v>0.83333333333333337</v>
      </c>
      <c r="C50" s="13" t="s">
        <v>14</v>
      </c>
      <c r="D50" s="8" t="s">
        <v>73</v>
      </c>
      <c r="E50" s="15" t="s">
        <v>169</v>
      </c>
      <c r="F50" s="16" t="s">
        <v>11</v>
      </c>
      <c r="G50" s="9"/>
      <c r="H50" s="13" t="s">
        <v>15</v>
      </c>
      <c r="I50" s="90" t="s">
        <v>69</v>
      </c>
      <c r="J50" s="15" t="s">
        <v>170</v>
      </c>
      <c r="K50" s="6" t="s">
        <v>6</v>
      </c>
    </row>
    <row r="51" spans="2:11" ht="15.75" thickBot="1">
      <c r="B51" s="4">
        <v>0.85416666666666663</v>
      </c>
      <c r="C51" s="5" t="s">
        <v>16</v>
      </c>
      <c r="D51" s="75" t="s">
        <v>11</v>
      </c>
      <c r="E51" s="17" t="s">
        <v>171</v>
      </c>
      <c r="F51" s="77" t="s">
        <v>60</v>
      </c>
      <c r="G51" s="9"/>
      <c r="H51" s="5" t="s">
        <v>17</v>
      </c>
      <c r="I51" s="73" t="s">
        <v>8</v>
      </c>
      <c r="J51" s="17" t="s">
        <v>172</v>
      </c>
      <c r="K51" s="92" t="s">
        <v>64</v>
      </c>
    </row>
    <row r="52" spans="2:11" ht="15.75" thickBot="1">
      <c r="B52" s="12">
        <v>0.875</v>
      </c>
      <c r="C52" s="13" t="s">
        <v>18</v>
      </c>
      <c r="D52" s="73" t="s">
        <v>8</v>
      </c>
      <c r="E52" s="15" t="s">
        <v>173</v>
      </c>
      <c r="F52" s="91" t="s">
        <v>73</v>
      </c>
      <c r="G52" s="9"/>
      <c r="H52" s="13" t="s">
        <v>19</v>
      </c>
      <c r="I52" s="74" t="s">
        <v>6</v>
      </c>
      <c r="J52" s="15" t="s">
        <v>174</v>
      </c>
      <c r="K52" s="75" t="s">
        <v>11</v>
      </c>
    </row>
    <row r="53" spans="2:11" ht="15.75" thickBot="1">
      <c r="B53" s="4">
        <v>0.89583333333333337</v>
      </c>
      <c r="C53" s="5" t="s">
        <v>20</v>
      </c>
      <c r="D53" s="76" t="s">
        <v>64</v>
      </c>
      <c r="E53" s="17" t="s">
        <v>175</v>
      </c>
      <c r="F53" s="77" t="s">
        <v>60</v>
      </c>
      <c r="G53" s="9"/>
      <c r="H53" s="5" t="s">
        <v>21</v>
      </c>
      <c r="I53" s="75" t="s">
        <v>11</v>
      </c>
      <c r="J53" s="17" t="s">
        <v>176</v>
      </c>
      <c r="K53" s="73" t="s">
        <v>8</v>
      </c>
    </row>
    <row r="54" spans="2:11" ht="15.75" thickBot="1">
      <c r="B54" s="12">
        <v>0.91666666666666663</v>
      </c>
      <c r="C54" s="13" t="s">
        <v>22</v>
      </c>
      <c r="D54" s="74" t="s">
        <v>6</v>
      </c>
      <c r="E54" s="15" t="s">
        <v>177</v>
      </c>
      <c r="F54" s="76" t="s">
        <v>64</v>
      </c>
      <c r="G54" s="9"/>
      <c r="H54" s="13" t="s">
        <v>88</v>
      </c>
      <c r="I54" s="77" t="s">
        <v>60</v>
      </c>
      <c r="J54" s="15" t="s">
        <v>178</v>
      </c>
      <c r="K54" s="90" t="s">
        <v>69</v>
      </c>
    </row>
    <row r="55" spans="2:11" ht="15.75" thickBot="1">
      <c r="B55" s="4">
        <v>0.9375</v>
      </c>
      <c r="C55" s="5" t="s">
        <v>89</v>
      </c>
      <c r="D55" s="90" t="s">
        <v>69</v>
      </c>
      <c r="E55" s="17" t="s">
        <v>179</v>
      </c>
      <c r="F55" s="75" t="s">
        <v>11</v>
      </c>
      <c r="G55" s="9"/>
      <c r="H55" s="5" t="s">
        <v>90</v>
      </c>
      <c r="I55" s="76" t="s">
        <v>64</v>
      </c>
      <c r="J55" s="17" t="s">
        <v>180</v>
      </c>
      <c r="K55" s="91" t="s">
        <v>73</v>
      </c>
    </row>
    <row r="56" spans="2:11" ht="15.75" thickBot="1">
      <c r="B56" s="12">
        <v>0.95833333333333337</v>
      </c>
      <c r="C56" s="13" t="s">
        <v>91</v>
      </c>
      <c r="D56" s="77" t="s">
        <v>60</v>
      </c>
      <c r="E56" s="15" t="s">
        <v>181</v>
      </c>
      <c r="F56" s="74" t="s">
        <v>6</v>
      </c>
      <c r="G56" s="9"/>
      <c r="H56" s="13" t="s">
        <v>92</v>
      </c>
      <c r="I56" s="90" t="s">
        <v>69</v>
      </c>
      <c r="J56" s="15" t="s">
        <v>182</v>
      </c>
      <c r="K56" s="73" t="s">
        <v>8</v>
      </c>
    </row>
    <row r="57" spans="2:11" ht="15.75" thickBot="1">
      <c r="B57" s="4">
        <v>0.97916666666666663</v>
      </c>
      <c r="C57" s="5" t="s">
        <v>93</v>
      </c>
      <c r="D57" s="91" t="s">
        <v>73</v>
      </c>
      <c r="E57" s="7" t="s">
        <v>162</v>
      </c>
      <c r="F57" s="90" t="s">
        <v>69</v>
      </c>
      <c r="G57" s="9"/>
      <c r="H57" s="5"/>
      <c r="I57" s="93"/>
      <c r="J57" s="17"/>
      <c r="K57" s="93"/>
    </row>
    <row r="58" spans="2:11" ht="141" customHeight="1" thickBot="1"/>
    <row r="59" spans="2:11" ht="15.75" thickBot="1">
      <c r="B59" s="140" t="s">
        <v>183</v>
      </c>
      <c r="C59" s="141"/>
      <c r="D59" s="141"/>
      <c r="E59" s="141"/>
      <c r="F59" s="141"/>
      <c r="G59" s="141"/>
      <c r="H59" s="141"/>
      <c r="I59" s="141"/>
      <c r="J59" s="141"/>
      <c r="K59" s="142"/>
    </row>
    <row r="60" spans="2:11" ht="16.5" thickTop="1" thickBot="1">
      <c r="B60" s="143" t="s">
        <v>0</v>
      </c>
      <c r="C60" s="144"/>
      <c r="D60" s="1" t="s">
        <v>1</v>
      </c>
      <c r="E60" s="1"/>
      <c r="F60" s="1" t="s">
        <v>2</v>
      </c>
      <c r="G60" s="2"/>
      <c r="H60" s="3"/>
      <c r="I60" s="1" t="s">
        <v>3</v>
      </c>
      <c r="J60" s="1"/>
      <c r="K60" s="1" t="s">
        <v>4</v>
      </c>
    </row>
    <row r="61" spans="2:11" ht="16.5" thickTop="1" thickBot="1">
      <c r="B61" s="4">
        <v>0.75</v>
      </c>
      <c r="C61" s="5" t="s">
        <v>5</v>
      </c>
      <c r="D61" s="73" t="s">
        <v>8</v>
      </c>
      <c r="E61" s="98" t="s">
        <v>185</v>
      </c>
      <c r="F61" s="74" t="s">
        <v>6</v>
      </c>
      <c r="G61" s="9"/>
      <c r="H61" s="5" t="s">
        <v>7</v>
      </c>
      <c r="I61" s="91" t="s">
        <v>73</v>
      </c>
      <c r="J61" s="17" t="s">
        <v>186</v>
      </c>
      <c r="K61" s="90" t="s">
        <v>69</v>
      </c>
    </row>
    <row r="62" spans="2:11" ht="15.75" thickBot="1">
      <c r="B62" s="12">
        <v>0.78125</v>
      </c>
      <c r="C62" s="13" t="s">
        <v>9</v>
      </c>
      <c r="D62" s="6" t="s">
        <v>6</v>
      </c>
      <c r="E62" s="15" t="s">
        <v>187</v>
      </c>
      <c r="F62" s="8" t="s">
        <v>73</v>
      </c>
      <c r="G62" s="9"/>
      <c r="H62" s="13" t="s">
        <v>10</v>
      </c>
      <c r="I62" s="90" t="s">
        <v>69</v>
      </c>
      <c r="J62" s="15" t="s">
        <v>188</v>
      </c>
      <c r="K62" s="75" t="s">
        <v>11</v>
      </c>
    </row>
    <row r="63" spans="2:11" ht="15.75" thickBot="1">
      <c r="B63" s="4">
        <v>0.8125</v>
      </c>
      <c r="C63" s="5" t="s">
        <v>12</v>
      </c>
      <c r="D63" s="73" t="s">
        <v>8</v>
      </c>
      <c r="E63" s="17" t="s">
        <v>189</v>
      </c>
      <c r="F63" s="92" t="s">
        <v>64</v>
      </c>
      <c r="G63" s="9"/>
      <c r="H63" s="5" t="s">
        <v>13</v>
      </c>
      <c r="I63" s="75" t="s">
        <v>11</v>
      </c>
      <c r="J63" s="17" t="s">
        <v>190</v>
      </c>
      <c r="K63" s="77" t="s">
        <v>60</v>
      </c>
    </row>
    <row r="64" spans="2:11" ht="15.75" thickBot="1">
      <c r="B64" s="12">
        <v>0.83333333333333337</v>
      </c>
      <c r="C64" s="13" t="s">
        <v>14</v>
      </c>
      <c r="D64" s="14" t="s">
        <v>64</v>
      </c>
      <c r="E64" s="15" t="s">
        <v>191</v>
      </c>
      <c r="F64" s="90" t="s">
        <v>69</v>
      </c>
      <c r="G64" s="9"/>
      <c r="H64" s="13" t="s">
        <v>15</v>
      </c>
      <c r="I64" s="8" t="s">
        <v>73</v>
      </c>
      <c r="J64" s="15" t="s">
        <v>192</v>
      </c>
      <c r="K64" s="16" t="s">
        <v>11</v>
      </c>
    </row>
    <row r="65" spans="2:11" ht="15.75" thickBot="1">
      <c r="B65" s="4">
        <v>0.85416666666666663</v>
      </c>
      <c r="C65" s="5" t="s">
        <v>16</v>
      </c>
      <c r="D65" s="90" t="s">
        <v>69</v>
      </c>
      <c r="E65" s="17" t="s">
        <v>193</v>
      </c>
      <c r="F65" s="6" t="s">
        <v>6</v>
      </c>
      <c r="G65" s="9"/>
      <c r="H65" s="5" t="s">
        <v>17</v>
      </c>
      <c r="I65" s="10" t="s">
        <v>60</v>
      </c>
      <c r="J65" s="17" t="s">
        <v>194</v>
      </c>
      <c r="K65" s="11" t="s">
        <v>8</v>
      </c>
    </row>
    <row r="66" spans="2:11" ht="15.75" customHeight="1" thickBot="1">
      <c r="B66" s="12">
        <v>0.875</v>
      </c>
      <c r="C66" s="13" t="s">
        <v>18</v>
      </c>
      <c r="D66" s="91" t="s">
        <v>73</v>
      </c>
      <c r="E66" s="15" t="s">
        <v>195</v>
      </c>
      <c r="F66" s="77" t="s">
        <v>60</v>
      </c>
      <c r="G66" s="9"/>
      <c r="H66" s="13" t="s">
        <v>19</v>
      </c>
      <c r="I66" s="75" t="s">
        <v>11</v>
      </c>
      <c r="J66" s="15" t="s">
        <v>196</v>
      </c>
      <c r="K66" s="76" t="s">
        <v>64</v>
      </c>
    </row>
    <row r="67" spans="2:11" ht="15.75" thickBot="1">
      <c r="B67" s="4">
        <v>0.89583333333333337</v>
      </c>
      <c r="C67" s="5" t="s">
        <v>20</v>
      </c>
      <c r="D67" s="74" t="s">
        <v>6</v>
      </c>
      <c r="E67" s="17" t="s">
        <v>197</v>
      </c>
      <c r="F67" s="75" t="s">
        <v>11</v>
      </c>
      <c r="G67" s="9"/>
      <c r="H67" s="5" t="s">
        <v>21</v>
      </c>
      <c r="I67" s="76" t="s">
        <v>64</v>
      </c>
      <c r="J67" s="17" t="s">
        <v>198</v>
      </c>
      <c r="K67" s="77" t="s">
        <v>60</v>
      </c>
    </row>
    <row r="68" spans="2:11" ht="15.75" thickBot="1">
      <c r="B68" s="12">
        <v>0.91666666666666663</v>
      </c>
      <c r="C68" s="13" t="s">
        <v>22</v>
      </c>
      <c r="D68" s="77" t="s">
        <v>60</v>
      </c>
      <c r="E68" s="15" t="s">
        <v>199</v>
      </c>
      <c r="F68" s="90" t="s">
        <v>69</v>
      </c>
      <c r="G68" s="9"/>
      <c r="H68" s="13" t="s">
        <v>88</v>
      </c>
      <c r="I68" s="73" t="s">
        <v>8</v>
      </c>
      <c r="J68" s="15" t="s">
        <v>200</v>
      </c>
      <c r="K68" s="91" t="s">
        <v>73</v>
      </c>
    </row>
    <row r="69" spans="2:11" ht="15.75" thickBot="1">
      <c r="B69" s="4">
        <v>0.9375</v>
      </c>
      <c r="C69" s="5" t="s">
        <v>89</v>
      </c>
      <c r="D69" s="75" t="s">
        <v>11</v>
      </c>
      <c r="E69" s="17" t="s">
        <v>201</v>
      </c>
      <c r="F69" s="73" t="s">
        <v>8</v>
      </c>
      <c r="G69" s="9"/>
      <c r="H69" s="5" t="s">
        <v>90</v>
      </c>
      <c r="I69" s="74" t="s">
        <v>6</v>
      </c>
      <c r="J69" s="17" t="s">
        <v>202</v>
      </c>
      <c r="K69" s="76" t="s">
        <v>64</v>
      </c>
    </row>
    <row r="70" spans="2:11" ht="15.75" thickBot="1">
      <c r="B70" s="12">
        <v>0.95833333333333337</v>
      </c>
      <c r="C70" s="13" t="s">
        <v>91</v>
      </c>
      <c r="D70" s="76" t="s">
        <v>64</v>
      </c>
      <c r="E70" s="15" t="s">
        <v>203</v>
      </c>
      <c r="F70" s="91" t="s">
        <v>73</v>
      </c>
      <c r="G70" s="9"/>
      <c r="H70" s="13" t="s">
        <v>92</v>
      </c>
      <c r="I70" s="77" t="s">
        <v>60</v>
      </c>
      <c r="J70" s="15" t="s">
        <v>204</v>
      </c>
      <c r="K70" s="74" t="s">
        <v>6</v>
      </c>
    </row>
    <row r="71" spans="2:11" ht="15.75" thickBot="1">
      <c r="B71" s="4">
        <v>0.97916666666666663</v>
      </c>
      <c r="C71" s="5" t="s">
        <v>93</v>
      </c>
      <c r="D71" s="90" t="s">
        <v>69</v>
      </c>
      <c r="E71" s="17" t="s">
        <v>205</v>
      </c>
      <c r="F71" s="73" t="s">
        <v>8</v>
      </c>
      <c r="G71" s="9"/>
      <c r="H71" s="5"/>
      <c r="I71" s="93"/>
      <c r="J71" s="17"/>
      <c r="K71" s="93"/>
    </row>
    <row r="74" spans="2:11" ht="15.75" thickBot="1"/>
    <row r="75" spans="2:11" ht="15.75" thickBot="1">
      <c r="B75" s="140" t="s">
        <v>184</v>
      </c>
      <c r="C75" s="141"/>
      <c r="D75" s="141"/>
      <c r="E75" s="141"/>
      <c r="F75" s="141"/>
      <c r="G75" s="141"/>
      <c r="H75" s="141"/>
      <c r="I75" s="141"/>
      <c r="J75" s="141"/>
      <c r="K75" s="142"/>
    </row>
    <row r="76" spans="2:11" ht="16.5" thickTop="1" thickBot="1">
      <c r="B76" s="143" t="s">
        <v>0</v>
      </c>
      <c r="C76" s="144"/>
      <c r="D76" s="1" t="s">
        <v>1</v>
      </c>
      <c r="E76" s="1"/>
      <c r="F76" s="1" t="s">
        <v>2</v>
      </c>
      <c r="G76" s="2"/>
      <c r="H76" s="3"/>
      <c r="I76" s="1" t="s">
        <v>3</v>
      </c>
      <c r="J76" s="1"/>
      <c r="K76" s="1" t="s">
        <v>4</v>
      </c>
    </row>
    <row r="77" spans="2:11" ht="16.5" thickTop="1" thickBot="1">
      <c r="B77" s="4">
        <v>0.66666666666666663</v>
      </c>
      <c r="C77" s="5" t="s">
        <v>5</v>
      </c>
      <c r="D77" s="91" t="s">
        <v>73</v>
      </c>
      <c r="E77" s="17" t="s">
        <v>207</v>
      </c>
      <c r="F77" s="90" t="s">
        <v>69</v>
      </c>
      <c r="G77" s="9"/>
      <c r="H77" s="5" t="s">
        <v>7</v>
      </c>
      <c r="I77" s="73" t="s">
        <v>8</v>
      </c>
      <c r="J77" s="98" t="s">
        <v>208</v>
      </c>
      <c r="K77" s="74" t="s">
        <v>6</v>
      </c>
    </row>
    <row r="78" spans="2:11" ht="15.75" thickBot="1">
      <c r="B78" s="12">
        <v>0.69791666666666663</v>
      </c>
      <c r="C78" s="13" t="s">
        <v>9</v>
      </c>
      <c r="D78" s="90" t="s">
        <v>69</v>
      </c>
      <c r="E78" s="15" t="s">
        <v>209</v>
      </c>
      <c r="F78" s="73" t="s">
        <v>8</v>
      </c>
      <c r="G78" s="9"/>
      <c r="H78" s="13" t="s">
        <v>10</v>
      </c>
      <c r="I78" s="6" t="s">
        <v>6</v>
      </c>
      <c r="J78" s="15" t="s">
        <v>210</v>
      </c>
      <c r="K78" s="8" t="s">
        <v>73</v>
      </c>
    </row>
    <row r="79" spans="2:11" ht="15.75" thickBot="1">
      <c r="B79" s="4">
        <v>0.72916666666666663</v>
      </c>
      <c r="C79" s="5" t="s">
        <v>12</v>
      </c>
      <c r="D79" s="73" t="s">
        <v>8</v>
      </c>
      <c r="E79" s="17" t="s">
        <v>211</v>
      </c>
      <c r="F79" s="92" t="s">
        <v>64</v>
      </c>
      <c r="G79" s="9"/>
      <c r="H79" s="5" t="s">
        <v>13</v>
      </c>
      <c r="I79" s="90" t="s">
        <v>69</v>
      </c>
      <c r="J79" s="17" t="s">
        <v>212</v>
      </c>
      <c r="K79" s="75" t="s">
        <v>11</v>
      </c>
    </row>
    <row r="80" spans="2:11" ht="15.75" thickBot="1">
      <c r="B80" s="12">
        <v>0.75</v>
      </c>
      <c r="C80" s="13" t="s">
        <v>14</v>
      </c>
      <c r="D80" s="75" t="s">
        <v>11</v>
      </c>
      <c r="E80" s="15" t="s">
        <v>213</v>
      </c>
      <c r="F80" s="77" t="s">
        <v>60</v>
      </c>
      <c r="G80" s="9"/>
      <c r="H80" s="13" t="s">
        <v>15</v>
      </c>
      <c r="I80" s="14" t="s">
        <v>64</v>
      </c>
      <c r="J80" s="15" t="s">
        <v>214</v>
      </c>
      <c r="K80" s="90" t="s">
        <v>69</v>
      </c>
    </row>
    <row r="81" spans="2:11" ht="15.75" thickBot="1">
      <c r="B81" s="4">
        <v>0.77083333333333337</v>
      </c>
      <c r="C81" s="5" t="s">
        <v>16</v>
      </c>
      <c r="D81" s="8" t="s">
        <v>73</v>
      </c>
      <c r="E81" s="17" t="s">
        <v>217</v>
      </c>
      <c r="F81" s="16" t="s">
        <v>11</v>
      </c>
      <c r="G81" s="9"/>
      <c r="H81" s="5" t="s">
        <v>17</v>
      </c>
      <c r="I81" s="90" t="s">
        <v>69</v>
      </c>
      <c r="J81" s="17" t="s">
        <v>215</v>
      </c>
      <c r="K81" s="6" t="s">
        <v>6</v>
      </c>
    </row>
    <row r="82" spans="2:11" ht="15.75" thickBot="1">
      <c r="B82" s="12">
        <v>0.79166666666666663</v>
      </c>
      <c r="C82" s="13" t="s">
        <v>18</v>
      </c>
      <c r="D82" s="74" t="s">
        <v>6</v>
      </c>
      <c r="E82" s="15" t="s">
        <v>216</v>
      </c>
      <c r="F82" s="76" t="s">
        <v>64</v>
      </c>
      <c r="G82" s="9"/>
      <c r="H82" s="13" t="s">
        <v>19</v>
      </c>
      <c r="I82" s="91" t="s">
        <v>73</v>
      </c>
      <c r="J82" s="15" t="s">
        <v>218</v>
      </c>
      <c r="K82" s="77" t="s">
        <v>60</v>
      </c>
    </row>
    <row r="83" spans="2:11" ht="15.75" thickBot="1">
      <c r="B83" s="4">
        <v>0.8125</v>
      </c>
      <c r="C83" s="5" t="s">
        <v>20</v>
      </c>
      <c r="D83" s="77" t="s">
        <v>60</v>
      </c>
      <c r="E83" s="17" t="s">
        <v>220</v>
      </c>
      <c r="F83" s="74" t="s">
        <v>6</v>
      </c>
      <c r="G83" s="9"/>
      <c r="H83" s="5" t="s">
        <v>21</v>
      </c>
      <c r="I83" s="75" t="s">
        <v>11</v>
      </c>
      <c r="J83" s="17" t="s">
        <v>219</v>
      </c>
      <c r="K83" s="73" t="s">
        <v>8</v>
      </c>
    </row>
    <row r="84" spans="2:11" ht="15.75" thickBot="1">
      <c r="B84" s="12">
        <v>0.83333333333333337</v>
      </c>
      <c r="C84" s="13" t="s">
        <v>22</v>
      </c>
      <c r="D84" s="73" t="s">
        <v>8</v>
      </c>
      <c r="E84" s="15" t="s">
        <v>221</v>
      </c>
      <c r="F84" s="91" t="s">
        <v>73</v>
      </c>
      <c r="G84" s="9"/>
      <c r="H84" s="13" t="s">
        <v>88</v>
      </c>
      <c r="I84" s="77" t="s">
        <v>60</v>
      </c>
      <c r="J84" s="15" t="s">
        <v>222</v>
      </c>
      <c r="K84" s="90" t="s">
        <v>69</v>
      </c>
    </row>
    <row r="85" spans="2:11" ht="15.75" thickBot="1">
      <c r="B85" s="4">
        <v>0.85416666666666663</v>
      </c>
      <c r="C85" s="5" t="s">
        <v>89</v>
      </c>
      <c r="D85" s="76" t="s">
        <v>64</v>
      </c>
      <c r="E85" s="17" t="s">
        <v>223</v>
      </c>
      <c r="F85" s="77" t="s">
        <v>60</v>
      </c>
      <c r="G85" s="9"/>
      <c r="H85" s="5" t="s">
        <v>90</v>
      </c>
      <c r="I85" s="74" t="s">
        <v>6</v>
      </c>
      <c r="J85" s="17" t="s">
        <v>224</v>
      </c>
      <c r="K85" s="75" t="s">
        <v>11</v>
      </c>
    </row>
    <row r="86" spans="2:11" ht="15.75" thickBot="1">
      <c r="B86" s="12">
        <v>0.875</v>
      </c>
      <c r="C86" s="13" t="s">
        <v>91</v>
      </c>
      <c r="D86" s="10" t="s">
        <v>60</v>
      </c>
      <c r="E86" s="15" t="s">
        <v>225</v>
      </c>
      <c r="F86" s="11" t="s">
        <v>8</v>
      </c>
      <c r="G86" s="9"/>
      <c r="H86" s="13" t="s">
        <v>92</v>
      </c>
      <c r="I86" s="91" t="s">
        <v>73</v>
      </c>
      <c r="J86" s="15" t="s">
        <v>226</v>
      </c>
      <c r="K86" s="76" t="s">
        <v>64</v>
      </c>
    </row>
    <row r="87" spans="2:11" ht="15.75" thickBot="1">
      <c r="B87" s="4">
        <v>0.89583333333333337</v>
      </c>
      <c r="C87" s="5" t="s">
        <v>93</v>
      </c>
      <c r="D87" s="76" t="s">
        <v>64</v>
      </c>
      <c r="E87" s="17" t="s">
        <v>227</v>
      </c>
      <c r="F87" s="75" t="s">
        <v>11</v>
      </c>
      <c r="G87" s="9"/>
      <c r="H87" s="5"/>
      <c r="I87" s="93"/>
      <c r="J87" s="17"/>
      <c r="K87" s="93"/>
    </row>
    <row r="90" spans="2:11" ht="81.75" customHeight="1" thickBot="1"/>
    <row r="91" spans="2:11" ht="15.75" thickBot="1">
      <c r="B91" s="140" t="s">
        <v>206</v>
      </c>
      <c r="C91" s="141"/>
      <c r="D91" s="141"/>
      <c r="E91" s="141"/>
      <c r="F91" s="141"/>
      <c r="G91" s="141"/>
      <c r="H91" s="141"/>
      <c r="I91" s="141"/>
      <c r="J91" s="141"/>
      <c r="K91" s="142"/>
    </row>
    <row r="92" spans="2:11" ht="16.5" thickTop="1" thickBot="1">
      <c r="B92" s="143" t="s">
        <v>0</v>
      </c>
      <c r="C92" s="144"/>
      <c r="D92" s="1" t="s">
        <v>1</v>
      </c>
      <c r="E92" s="1"/>
      <c r="F92" s="1" t="s">
        <v>2</v>
      </c>
      <c r="G92" s="2"/>
      <c r="H92" s="3"/>
      <c r="I92" s="1" t="s">
        <v>3</v>
      </c>
      <c r="J92" s="1"/>
      <c r="K92" s="1" t="s">
        <v>4</v>
      </c>
    </row>
    <row r="93" spans="2:11" ht="16.5" thickTop="1" thickBot="1">
      <c r="B93" s="4">
        <v>0.75</v>
      </c>
      <c r="C93" s="5" t="s">
        <v>5</v>
      </c>
      <c r="D93" s="75" t="s">
        <v>11</v>
      </c>
      <c r="E93" s="17" t="s">
        <v>229</v>
      </c>
      <c r="F93" s="76" t="s">
        <v>64</v>
      </c>
      <c r="G93" s="9"/>
      <c r="H93" s="5" t="s">
        <v>7</v>
      </c>
      <c r="I93" s="77" t="s">
        <v>60</v>
      </c>
      <c r="J93" s="17" t="s">
        <v>230</v>
      </c>
      <c r="K93" s="74" t="s">
        <v>6</v>
      </c>
    </row>
    <row r="94" spans="2:11" ht="15.75" thickBot="1">
      <c r="B94" s="12">
        <v>0.78125</v>
      </c>
      <c r="C94" s="13" t="s">
        <v>9</v>
      </c>
      <c r="D94" s="73" t="s">
        <v>8</v>
      </c>
      <c r="E94" s="18" t="s">
        <v>231</v>
      </c>
      <c r="F94" s="74" t="s">
        <v>6</v>
      </c>
      <c r="G94" s="9"/>
      <c r="H94" s="13" t="s">
        <v>10</v>
      </c>
      <c r="I94" s="91" t="s">
        <v>73</v>
      </c>
      <c r="J94" s="15" t="s">
        <v>232</v>
      </c>
      <c r="K94" s="90" t="s">
        <v>69</v>
      </c>
    </row>
    <row r="95" spans="2:11" ht="15.75" thickBot="1">
      <c r="B95" s="4">
        <v>0.8125</v>
      </c>
      <c r="C95" s="5" t="s">
        <v>12</v>
      </c>
      <c r="D95" s="6" t="s">
        <v>6</v>
      </c>
      <c r="E95" s="17" t="s">
        <v>233</v>
      </c>
      <c r="F95" s="8" t="s">
        <v>73</v>
      </c>
      <c r="G95" s="9"/>
      <c r="H95" s="5" t="s">
        <v>13</v>
      </c>
      <c r="I95" s="75" t="s">
        <v>11</v>
      </c>
      <c r="J95" s="17" t="s">
        <v>234</v>
      </c>
      <c r="K95" s="77" t="s">
        <v>60</v>
      </c>
    </row>
    <row r="96" spans="2:11" ht="15.75" thickBot="1">
      <c r="B96" s="12">
        <v>0.83333333333333337</v>
      </c>
      <c r="C96" s="13" t="s">
        <v>14</v>
      </c>
      <c r="D96" s="90" t="s">
        <v>69</v>
      </c>
      <c r="E96" s="15" t="s">
        <v>235</v>
      </c>
      <c r="F96" s="75" t="s">
        <v>11</v>
      </c>
      <c r="G96" s="9"/>
      <c r="H96" s="13" t="s">
        <v>15</v>
      </c>
      <c r="I96" s="73" t="s">
        <v>8</v>
      </c>
      <c r="J96" s="15" t="s">
        <v>236</v>
      </c>
      <c r="K96" s="92" t="s">
        <v>64</v>
      </c>
    </row>
    <row r="97" spans="2:11" ht="15.75" thickBot="1">
      <c r="B97" s="4">
        <v>0.85416666666666663</v>
      </c>
      <c r="C97" s="5" t="s">
        <v>16</v>
      </c>
      <c r="D97" s="14" t="s">
        <v>64</v>
      </c>
      <c r="E97" s="17" t="s">
        <v>237</v>
      </c>
      <c r="F97" s="90" t="s">
        <v>69</v>
      </c>
      <c r="G97" s="9"/>
      <c r="H97" s="5" t="s">
        <v>17</v>
      </c>
      <c r="I97" s="8" t="s">
        <v>73</v>
      </c>
      <c r="J97" s="17" t="s">
        <v>238</v>
      </c>
      <c r="K97" s="16" t="s">
        <v>11</v>
      </c>
    </row>
    <row r="98" spans="2:11" ht="15.75" thickBot="1">
      <c r="B98" s="12">
        <v>0.875</v>
      </c>
      <c r="C98" s="13" t="s">
        <v>18</v>
      </c>
      <c r="D98" s="91" t="s">
        <v>73</v>
      </c>
      <c r="E98" s="15" t="s">
        <v>239</v>
      </c>
      <c r="F98" s="77" t="s">
        <v>60</v>
      </c>
      <c r="G98" s="9"/>
      <c r="H98" s="13" t="s">
        <v>19</v>
      </c>
      <c r="I98" s="74" t="s">
        <v>6</v>
      </c>
      <c r="J98" s="15" t="s">
        <v>240</v>
      </c>
      <c r="K98" s="76" t="s">
        <v>64</v>
      </c>
    </row>
    <row r="99" spans="2:11" ht="15.75" thickBot="1">
      <c r="B99" s="4">
        <v>0.89583333333333337</v>
      </c>
      <c r="C99" s="5" t="s">
        <v>20</v>
      </c>
      <c r="D99" s="74" t="s">
        <v>6</v>
      </c>
      <c r="E99" s="17" t="s">
        <v>241</v>
      </c>
      <c r="F99" s="75" t="s">
        <v>11</v>
      </c>
      <c r="G99" s="9"/>
      <c r="H99" s="5" t="s">
        <v>21</v>
      </c>
      <c r="I99" s="90" t="s">
        <v>69</v>
      </c>
      <c r="J99" s="17" t="s">
        <v>242</v>
      </c>
      <c r="K99" s="73" t="s">
        <v>8</v>
      </c>
    </row>
    <row r="100" spans="2:11" ht="15.75" thickBot="1">
      <c r="B100" s="12">
        <v>0.91666666666666663</v>
      </c>
      <c r="C100" s="13" t="s">
        <v>22</v>
      </c>
      <c r="D100" s="90" t="s">
        <v>69</v>
      </c>
      <c r="E100" s="15" t="s">
        <v>243</v>
      </c>
      <c r="F100" s="6" t="s">
        <v>6</v>
      </c>
      <c r="G100" s="9"/>
      <c r="H100" s="13" t="s">
        <v>88</v>
      </c>
      <c r="I100" s="73" t="s">
        <v>8</v>
      </c>
      <c r="J100" s="15" t="s">
        <v>244</v>
      </c>
      <c r="K100" s="91" t="s">
        <v>73</v>
      </c>
    </row>
    <row r="101" spans="2:11" ht="15.75" thickBot="1">
      <c r="B101" s="4">
        <v>0.9375</v>
      </c>
      <c r="C101" s="5" t="s">
        <v>89</v>
      </c>
      <c r="D101" s="75" t="s">
        <v>11</v>
      </c>
      <c r="E101" s="17" t="s">
        <v>245</v>
      </c>
      <c r="F101" s="73" t="s">
        <v>8</v>
      </c>
      <c r="G101" s="9"/>
      <c r="H101" s="5" t="s">
        <v>90</v>
      </c>
      <c r="I101" s="76" t="s">
        <v>64</v>
      </c>
      <c r="J101" s="17" t="s">
        <v>246</v>
      </c>
      <c r="K101" s="77" t="s">
        <v>60</v>
      </c>
    </row>
    <row r="102" spans="2:11" ht="15.75" thickBot="1">
      <c r="B102" s="12">
        <v>0.95833333333333337</v>
      </c>
      <c r="C102" s="13" t="s">
        <v>91</v>
      </c>
      <c r="D102" s="91" t="s">
        <v>73</v>
      </c>
      <c r="E102" s="15" t="s">
        <v>247</v>
      </c>
      <c r="F102" s="76" t="s">
        <v>64</v>
      </c>
      <c r="G102" s="9"/>
      <c r="H102" s="13" t="s">
        <v>92</v>
      </c>
      <c r="I102" s="10" t="s">
        <v>60</v>
      </c>
      <c r="J102" s="15" t="s">
        <v>248</v>
      </c>
      <c r="K102" s="11" t="s">
        <v>8</v>
      </c>
    </row>
    <row r="103" spans="2:11" ht="15.75" thickBot="1">
      <c r="B103" s="4">
        <v>0.97916666666666663</v>
      </c>
      <c r="C103" s="5" t="s">
        <v>93</v>
      </c>
      <c r="D103" s="77" t="s">
        <v>60</v>
      </c>
      <c r="E103" s="17" t="s">
        <v>249</v>
      </c>
      <c r="F103" s="90" t="s">
        <v>69</v>
      </c>
      <c r="G103" s="9"/>
      <c r="H103" s="5"/>
      <c r="I103" s="93"/>
      <c r="J103" s="17"/>
      <c r="K103" s="93"/>
    </row>
    <row r="105" spans="2:11" ht="15.75" thickBot="1"/>
    <row r="106" spans="2:11" ht="15.75" thickBot="1">
      <c r="B106" s="140" t="s">
        <v>228</v>
      </c>
      <c r="C106" s="141"/>
      <c r="D106" s="141"/>
      <c r="E106" s="141"/>
      <c r="F106" s="141"/>
      <c r="G106" s="141"/>
      <c r="H106" s="141"/>
      <c r="I106" s="141"/>
      <c r="J106" s="141"/>
      <c r="K106" s="142"/>
    </row>
    <row r="107" spans="2:11" ht="16.5" thickTop="1" thickBot="1">
      <c r="B107" s="143" t="s">
        <v>0</v>
      </c>
      <c r="C107" s="144"/>
      <c r="D107" s="1" t="s">
        <v>1</v>
      </c>
      <c r="E107" s="1"/>
      <c r="F107" s="1" t="s">
        <v>2</v>
      </c>
      <c r="G107" s="2"/>
      <c r="H107" s="3"/>
      <c r="I107" s="1" t="s">
        <v>3</v>
      </c>
      <c r="J107" s="1"/>
      <c r="K107" s="1" t="s">
        <v>4</v>
      </c>
    </row>
    <row r="108" spans="2:11" ht="16.5" thickTop="1" thickBot="1">
      <c r="B108" s="4">
        <v>0.75</v>
      </c>
      <c r="C108" s="5" t="s">
        <v>5</v>
      </c>
      <c r="D108" s="90" t="s">
        <v>69</v>
      </c>
      <c r="E108" s="17" t="s">
        <v>252</v>
      </c>
      <c r="F108" s="77" t="s">
        <v>60</v>
      </c>
      <c r="G108" s="9"/>
      <c r="H108" s="5" t="s">
        <v>7</v>
      </c>
      <c r="I108" s="76" t="s">
        <v>64</v>
      </c>
      <c r="J108" s="17" t="s">
        <v>253</v>
      </c>
      <c r="K108" s="75" t="s">
        <v>11</v>
      </c>
    </row>
    <row r="109" spans="2:11" ht="15.75" thickBot="1">
      <c r="B109" s="12">
        <v>0.78125</v>
      </c>
      <c r="C109" s="13" t="s">
        <v>9</v>
      </c>
      <c r="D109" s="77" t="s">
        <v>60</v>
      </c>
      <c r="E109" s="17" t="s">
        <v>254</v>
      </c>
      <c r="F109" s="75" t="s">
        <v>11</v>
      </c>
      <c r="G109" s="9"/>
      <c r="H109" s="13" t="s">
        <v>10</v>
      </c>
      <c r="I109" s="8" t="s">
        <v>73</v>
      </c>
      <c r="J109" s="17" t="s">
        <v>255</v>
      </c>
      <c r="K109" s="6" t="s">
        <v>6</v>
      </c>
    </row>
    <row r="110" spans="2:11" ht="15.75" thickBot="1">
      <c r="B110" s="4">
        <v>0.8125</v>
      </c>
      <c r="C110" s="5" t="s">
        <v>12</v>
      </c>
      <c r="D110" s="90" t="s">
        <v>69</v>
      </c>
      <c r="E110" s="15" t="s">
        <v>256</v>
      </c>
      <c r="F110" s="91" t="s">
        <v>73</v>
      </c>
      <c r="G110" s="9"/>
      <c r="H110" s="5" t="s">
        <v>13</v>
      </c>
      <c r="I110" s="74" t="s">
        <v>6</v>
      </c>
      <c r="J110" s="18" t="s">
        <v>257</v>
      </c>
      <c r="K110" s="73" t="s">
        <v>8</v>
      </c>
    </row>
    <row r="111" spans="2:11" ht="15.75" thickBot="1">
      <c r="B111" s="12">
        <v>0.83333333333333337</v>
      </c>
      <c r="C111" s="13" t="s">
        <v>14</v>
      </c>
      <c r="D111" s="74" t="s">
        <v>6</v>
      </c>
      <c r="E111" s="17" t="s">
        <v>258</v>
      </c>
      <c r="F111" s="77" t="s">
        <v>60</v>
      </c>
      <c r="G111" s="9"/>
      <c r="H111" s="13" t="s">
        <v>15</v>
      </c>
      <c r="I111" s="90" t="s">
        <v>69</v>
      </c>
      <c r="J111" s="17" t="s">
        <v>259</v>
      </c>
      <c r="K111" s="14" t="s">
        <v>64</v>
      </c>
    </row>
    <row r="112" spans="2:11" ht="15.75" thickBot="1">
      <c r="B112" s="4">
        <v>0.85416666666666663</v>
      </c>
      <c r="C112" s="5" t="s">
        <v>16</v>
      </c>
      <c r="D112" s="92" t="s">
        <v>64</v>
      </c>
      <c r="E112" s="15" t="s">
        <v>260</v>
      </c>
      <c r="F112" s="73" t="s">
        <v>8</v>
      </c>
      <c r="G112" s="9"/>
      <c r="H112" s="5" t="s">
        <v>17</v>
      </c>
      <c r="I112" s="91" t="s">
        <v>73</v>
      </c>
      <c r="J112" s="15" t="s">
        <v>261</v>
      </c>
      <c r="K112" s="77" t="s">
        <v>60</v>
      </c>
    </row>
    <row r="113" spans="2:11" ht="15.75" thickBot="1">
      <c r="B113" s="12">
        <v>0.875</v>
      </c>
      <c r="C113" s="13" t="s">
        <v>18</v>
      </c>
      <c r="D113" s="77" t="s">
        <v>60</v>
      </c>
      <c r="E113" s="17" t="s">
        <v>262</v>
      </c>
      <c r="F113" s="76" t="s">
        <v>64</v>
      </c>
      <c r="G113" s="9"/>
      <c r="H113" s="13" t="s">
        <v>19</v>
      </c>
      <c r="I113" s="75" t="s">
        <v>11</v>
      </c>
      <c r="J113" s="15" t="s">
        <v>263</v>
      </c>
      <c r="K113" s="90" t="s">
        <v>69</v>
      </c>
    </row>
    <row r="114" spans="2:11" ht="15.75" thickBot="1">
      <c r="B114" s="4">
        <v>0.89583333333333337</v>
      </c>
      <c r="C114" s="5" t="s">
        <v>20</v>
      </c>
      <c r="D114" s="76" t="s">
        <v>64</v>
      </c>
      <c r="E114" s="15" t="s">
        <v>264</v>
      </c>
      <c r="F114" s="74" t="s">
        <v>6</v>
      </c>
      <c r="G114" s="9"/>
      <c r="H114" s="5" t="s">
        <v>21</v>
      </c>
      <c r="I114" s="73" t="s">
        <v>8</v>
      </c>
      <c r="J114" s="17" t="s">
        <v>265</v>
      </c>
      <c r="K114" s="75" t="s">
        <v>11</v>
      </c>
    </row>
    <row r="115" spans="2:11" ht="15.75" thickBot="1">
      <c r="B115" s="12">
        <v>0.91666666666666663</v>
      </c>
      <c r="C115" s="13" t="s">
        <v>22</v>
      </c>
      <c r="D115" s="16" t="s">
        <v>11</v>
      </c>
      <c r="E115" s="17" t="s">
        <v>266</v>
      </c>
      <c r="F115" s="8" t="s">
        <v>73</v>
      </c>
      <c r="G115" s="9"/>
      <c r="H115" s="13" t="s">
        <v>88</v>
      </c>
      <c r="I115" s="10" t="s">
        <v>60</v>
      </c>
      <c r="J115" s="15" t="s">
        <v>267</v>
      </c>
      <c r="K115" s="11" t="s">
        <v>8</v>
      </c>
    </row>
    <row r="116" spans="2:11" ht="15.75" thickBot="1">
      <c r="B116" s="4">
        <v>0.9375</v>
      </c>
      <c r="C116" s="5" t="s">
        <v>89</v>
      </c>
      <c r="D116" s="91" t="s">
        <v>73</v>
      </c>
      <c r="E116" s="15" t="s">
        <v>268</v>
      </c>
      <c r="F116" s="73" t="s">
        <v>8</v>
      </c>
      <c r="G116" s="9"/>
      <c r="H116" s="5" t="s">
        <v>90</v>
      </c>
      <c r="I116" s="6" t="s">
        <v>6</v>
      </c>
      <c r="J116" s="15" t="s">
        <v>269</v>
      </c>
      <c r="K116" s="90" t="s">
        <v>69</v>
      </c>
    </row>
    <row r="117" spans="2:11" ht="15.75" thickBot="1">
      <c r="B117" s="12">
        <v>0.95833333333333337</v>
      </c>
      <c r="C117" s="13" t="s">
        <v>91</v>
      </c>
      <c r="D117" s="75" t="s">
        <v>11</v>
      </c>
      <c r="E117" s="17" t="s">
        <v>270</v>
      </c>
      <c r="F117" s="74" t="s">
        <v>6</v>
      </c>
      <c r="G117" s="9"/>
      <c r="H117" s="13" t="s">
        <v>92</v>
      </c>
      <c r="I117" s="76" t="s">
        <v>64</v>
      </c>
      <c r="J117" s="15" t="s">
        <v>271</v>
      </c>
      <c r="K117" s="91" t="s">
        <v>73</v>
      </c>
    </row>
    <row r="118" spans="2:11" ht="15.75" thickBot="1">
      <c r="B118" s="4">
        <v>0.97916666666666663</v>
      </c>
      <c r="C118" s="5" t="s">
        <v>93</v>
      </c>
      <c r="D118" s="73" t="s">
        <v>8</v>
      </c>
      <c r="E118" s="17" t="s">
        <v>272</v>
      </c>
      <c r="F118" s="90" t="s">
        <v>69</v>
      </c>
      <c r="G118" s="9"/>
      <c r="H118" s="5"/>
      <c r="I118" s="93"/>
      <c r="J118" s="17"/>
      <c r="K118" s="93"/>
    </row>
    <row r="120" spans="2:11" ht="112.5" customHeight="1" thickBot="1"/>
    <row r="121" spans="2:11" ht="15.75" thickBot="1">
      <c r="B121" s="140" t="s">
        <v>251</v>
      </c>
      <c r="C121" s="141"/>
      <c r="D121" s="141"/>
      <c r="E121" s="141"/>
      <c r="F121" s="141"/>
      <c r="G121" s="141"/>
      <c r="H121" s="141"/>
      <c r="I121" s="141"/>
      <c r="J121" s="141"/>
      <c r="K121" s="142"/>
    </row>
    <row r="122" spans="2:11" ht="16.5" thickTop="1" thickBot="1">
      <c r="B122" s="143" t="s">
        <v>0</v>
      </c>
      <c r="C122" s="144"/>
      <c r="D122" s="1" t="s">
        <v>1</v>
      </c>
      <c r="E122" s="1"/>
      <c r="F122" s="1" t="s">
        <v>2</v>
      </c>
      <c r="G122" s="2"/>
      <c r="H122" s="3"/>
      <c r="I122" s="1" t="s">
        <v>3</v>
      </c>
      <c r="J122" s="1"/>
      <c r="K122" s="1" t="s">
        <v>4</v>
      </c>
    </row>
    <row r="123" spans="2:11" ht="16.5" thickTop="1" thickBot="1">
      <c r="B123" s="4">
        <v>0.75</v>
      </c>
      <c r="C123" s="5" t="s">
        <v>5</v>
      </c>
      <c r="D123" s="76" t="s">
        <v>64</v>
      </c>
      <c r="E123" s="17" t="s">
        <v>275</v>
      </c>
      <c r="F123" s="75" t="s">
        <v>11</v>
      </c>
      <c r="G123" s="9"/>
      <c r="H123" s="5" t="s">
        <v>7</v>
      </c>
      <c r="I123" s="8" t="s">
        <v>73</v>
      </c>
      <c r="J123" s="7" t="s">
        <v>276</v>
      </c>
      <c r="K123" s="6" t="s">
        <v>6</v>
      </c>
    </row>
    <row r="124" spans="2:11" ht="15.75" thickBot="1">
      <c r="B124" s="12">
        <v>0.78125</v>
      </c>
      <c r="C124" s="13" t="s">
        <v>9</v>
      </c>
      <c r="D124" s="11" t="s">
        <v>8</v>
      </c>
      <c r="E124" s="15" t="s">
        <v>277</v>
      </c>
      <c r="F124" s="10" t="s">
        <v>60</v>
      </c>
      <c r="G124" s="9"/>
      <c r="H124" s="13" t="s">
        <v>10</v>
      </c>
      <c r="I124" s="90" t="s">
        <v>69</v>
      </c>
      <c r="J124" s="15" t="s">
        <v>278</v>
      </c>
      <c r="K124" s="14" t="s">
        <v>64</v>
      </c>
    </row>
    <row r="125" spans="2:11" ht="15.75" thickBot="1">
      <c r="B125" s="4">
        <v>0.8125</v>
      </c>
      <c r="C125" s="5" t="s">
        <v>12</v>
      </c>
      <c r="D125" s="16" t="s">
        <v>11</v>
      </c>
      <c r="E125" s="17" t="s">
        <v>279</v>
      </c>
      <c r="F125" s="8" t="s">
        <v>73</v>
      </c>
      <c r="G125" s="9"/>
      <c r="H125" s="5" t="s">
        <v>13</v>
      </c>
      <c r="I125" s="6" t="s">
        <v>6</v>
      </c>
      <c r="J125" s="7" t="s">
        <v>280</v>
      </c>
      <c r="K125" s="90" t="s">
        <v>69</v>
      </c>
    </row>
    <row r="126" spans="2:11" ht="15.75" thickBot="1">
      <c r="B126" s="12">
        <v>0.83333333333333337</v>
      </c>
      <c r="C126" s="13" t="s">
        <v>14</v>
      </c>
      <c r="D126" s="77" t="s">
        <v>60</v>
      </c>
      <c r="E126" s="15" t="s">
        <v>281</v>
      </c>
      <c r="F126" s="75" t="s">
        <v>11</v>
      </c>
      <c r="G126" s="9"/>
      <c r="H126" s="13" t="s">
        <v>15</v>
      </c>
      <c r="I126" s="92" t="s">
        <v>64</v>
      </c>
      <c r="J126" s="15" t="s">
        <v>282</v>
      </c>
      <c r="K126" s="73" t="s">
        <v>8</v>
      </c>
    </row>
    <row r="127" spans="2:11" ht="15.75" thickBot="1">
      <c r="B127" s="4">
        <v>0.85416666666666663</v>
      </c>
      <c r="C127" s="5" t="s">
        <v>16</v>
      </c>
      <c r="D127" s="91" t="s">
        <v>73</v>
      </c>
      <c r="E127" s="7" t="s">
        <v>283</v>
      </c>
      <c r="F127" s="90" t="s">
        <v>69</v>
      </c>
      <c r="G127" s="9"/>
      <c r="H127" s="5" t="s">
        <v>17</v>
      </c>
      <c r="I127" s="75" t="s">
        <v>11</v>
      </c>
      <c r="J127" s="7" t="s">
        <v>284</v>
      </c>
      <c r="K127" s="74" t="s">
        <v>6</v>
      </c>
    </row>
    <row r="128" spans="2:11" ht="15.75" thickBot="1">
      <c r="B128" s="12">
        <v>0.875</v>
      </c>
      <c r="C128" s="13" t="s">
        <v>18</v>
      </c>
      <c r="D128" s="77" t="s">
        <v>60</v>
      </c>
      <c r="E128" s="15" t="s">
        <v>285</v>
      </c>
      <c r="F128" s="76" t="s">
        <v>64</v>
      </c>
      <c r="G128" s="9"/>
      <c r="H128" s="13" t="s">
        <v>19</v>
      </c>
      <c r="I128" s="73" t="s">
        <v>8</v>
      </c>
      <c r="J128" s="15" t="s">
        <v>286</v>
      </c>
      <c r="K128" s="75" t="s">
        <v>11</v>
      </c>
    </row>
    <row r="129" spans="2:11" ht="15.75" thickBot="1">
      <c r="B129" s="4">
        <v>0.89583333333333337</v>
      </c>
      <c r="C129" s="5" t="s">
        <v>20</v>
      </c>
      <c r="D129" s="73" t="s">
        <v>8</v>
      </c>
      <c r="E129" s="7" t="s">
        <v>287</v>
      </c>
      <c r="F129" s="91" t="s">
        <v>73</v>
      </c>
      <c r="G129" s="9"/>
      <c r="H129" s="5" t="s">
        <v>21</v>
      </c>
      <c r="I129" s="90" t="s">
        <v>69</v>
      </c>
      <c r="J129" s="17" t="s">
        <v>288</v>
      </c>
      <c r="K129" s="77" t="s">
        <v>60</v>
      </c>
    </row>
    <row r="130" spans="2:11" ht="15.75" thickBot="1">
      <c r="B130" s="12">
        <v>0.91666666666666663</v>
      </c>
      <c r="C130" s="13" t="s">
        <v>22</v>
      </c>
      <c r="D130" s="76" t="s">
        <v>64</v>
      </c>
      <c r="E130" s="15" t="s">
        <v>289</v>
      </c>
      <c r="F130" s="74" t="s">
        <v>6</v>
      </c>
      <c r="G130" s="9"/>
      <c r="H130" s="13" t="s">
        <v>88</v>
      </c>
      <c r="I130" s="77" t="s">
        <v>60</v>
      </c>
      <c r="J130" s="94" t="s">
        <v>290</v>
      </c>
      <c r="K130" s="91" t="s">
        <v>73</v>
      </c>
    </row>
    <row r="131" spans="2:11" ht="15.75" thickBot="1">
      <c r="B131" s="4">
        <v>0.9375</v>
      </c>
      <c r="C131" s="5" t="s">
        <v>89</v>
      </c>
      <c r="D131" s="74" t="s">
        <v>6</v>
      </c>
      <c r="E131" s="17" t="s">
        <v>291</v>
      </c>
      <c r="F131" s="77" t="s">
        <v>60</v>
      </c>
      <c r="G131" s="9"/>
      <c r="H131" s="5" t="s">
        <v>90</v>
      </c>
      <c r="I131" s="91" t="s">
        <v>73</v>
      </c>
      <c r="J131" s="17" t="s">
        <v>292</v>
      </c>
      <c r="K131" s="76" t="s">
        <v>64</v>
      </c>
    </row>
    <row r="132" spans="2:11" ht="15.75" thickBot="1">
      <c r="B132" s="12">
        <v>0.95833333333333337</v>
      </c>
      <c r="C132" s="13" t="s">
        <v>91</v>
      </c>
      <c r="D132" s="75" t="s">
        <v>11</v>
      </c>
      <c r="E132" s="15" t="s">
        <v>293</v>
      </c>
      <c r="F132" s="90" t="s">
        <v>69</v>
      </c>
      <c r="G132" s="9"/>
      <c r="H132" s="13" t="s">
        <v>92</v>
      </c>
      <c r="I132" s="74" t="s">
        <v>6</v>
      </c>
      <c r="J132" s="18" t="s">
        <v>294</v>
      </c>
      <c r="K132" s="73" t="s">
        <v>8</v>
      </c>
    </row>
    <row r="133" spans="2:11" ht="15.75" thickBot="1">
      <c r="B133" s="4">
        <v>0.97916666666666663</v>
      </c>
      <c r="C133" s="5" t="s">
        <v>93</v>
      </c>
      <c r="D133" s="90" t="s">
        <v>69</v>
      </c>
      <c r="E133" s="17" t="s">
        <v>295</v>
      </c>
      <c r="F133" s="73" t="s">
        <v>8</v>
      </c>
      <c r="G133" s="9"/>
      <c r="H133" s="5"/>
      <c r="I133" s="93"/>
      <c r="J133" s="17"/>
      <c r="K133" s="93"/>
    </row>
    <row r="135" spans="2:11" ht="15.75" thickBot="1"/>
    <row r="136" spans="2:11" ht="15.75" thickBot="1">
      <c r="B136" s="140" t="s">
        <v>274</v>
      </c>
      <c r="C136" s="141"/>
      <c r="D136" s="141"/>
      <c r="E136" s="141"/>
      <c r="F136" s="141"/>
      <c r="G136" s="141"/>
      <c r="H136" s="141"/>
      <c r="I136" s="141"/>
      <c r="J136" s="141"/>
      <c r="K136" s="142"/>
    </row>
    <row r="137" spans="2:11" ht="16.5" thickTop="1" thickBot="1">
      <c r="B137" s="143" t="s">
        <v>0</v>
      </c>
      <c r="C137" s="144"/>
      <c r="D137" s="1" t="s">
        <v>1</v>
      </c>
      <c r="E137" s="1"/>
      <c r="F137" s="1" t="s">
        <v>2</v>
      </c>
      <c r="G137" s="2"/>
      <c r="H137" s="3"/>
      <c r="I137" s="1" t="s">
        <v>3</v>
      </c>
      <c r="J137" s="1"/>
      <c r="K137" s="1" t="s">
        <v>4</v>
      </c>
    </row>
    <row r="138" spans="2:11" ht="16.5" thickTop="1" thickBot="1">
      <c r="B138" s="4">
        <v>0.79166666666666663</v>
      </c>
      <c r="C138" s="5" t="s">
        <v>5</v>
      </c>
      <c r="D138" s="73" t="s">
        <v>8</v>
      </c>
      <c r="E138" s="98" t="s">
        <v>298</v>
      </c>
      <c r="F138" s="90" t="s">
        <v>69</v>
      </c>
      <c r="G138" s="9"/>
      <c r="H138" s="5" t="s">
        <v>7</v>
      </c>
      <c r="I138" s="76" t="s">
        <v>64</v>
      </c>
      <c r="J138" s="17" t="s">
        <v>299</v>
      </c>
      <c r="K138" s="75" t="s">
        <v>11</v>
      </c>
    </row>
    <row r="139" spans="2:11" ht="15.75" thickBot="1">
      <c r="B139" s="12">
        <v>0.82291666666666663</v>
      </c>
      <c r="C139" s="13" t="s">
        <v>9</v>
      </c>
      <c r="D139" s="8" t="s">
        <v>73</v>
      </c>
      <c r="E139" s="15" t="s">
        <v>300</v>
      </c>
      <c r="F139" s="6" t="s">
        <v>6</v>
      </c>
      <c r="G139" s="9"/>
      <c r="H139" s="13" t="s">
        <v>10</v>
      </c>
      <c r="I139" s="11" t="s">
        <v>8</v>
      </c>
      <c r="J139" s="15" t="s">
        <v>301</v>
      </c>
      <c r="K139" s="10" t="s">
        <v>60</v>
      </c>
    </row>
    <row r="140" spans="2:11" ht="15.75" thickBot="1">
      <c r="B140" s="4">
        <v>0.85416666666666663</v>
      </c>
      <c r="C140" s="5" t="s">
        <v>12</v>
      </c>
      <c r="D140" s="90" t="s">
        <v>69</v>
      </c>
      <c r="E140" s="17" t="s">
        <v>302</v>
      </c>
      <c r="F140" s="14" t="s">
        <v>64</v>
      </c>
      <c r="G140" s="9"/>
      <c r="H140" s="5" t="s">
        <v>13</v>
      </c>
      <c r="I140" s="16" t="s">
        <v>11</v>
      </c>
      <c r="J140" s="17" t="s">
        <v>303</v>
      </c>
      <c r="K140" s="8" t="s">
        <v>73</v>
      </c>
    </row>
    <row r="141" spans="2:11" ht="15.75" thickBot="1">
      <c r="B141" s="12">
        <v>0.875</v>
      </c>
      <c r="C141" s="13" t="s">
        <v>14</v>
      </c>
      <c r="D141" s="6" t="s">
        <v>6</v>
      </c>
      <c r="E141" s="15" t="s">
        <v>304</v>
      </c>
      <c r="F141" s="90" t="s">
        <v>69</v>
      </c>
      <c r="G141" s="9"/>
      <c r="H141" s="13" t="s">
        <v>15</v>
      </c>
      <c r="I141" s="77" t="s">
        <v>60</v>
      </c>
      <c r="J141" s="15" t="s">
        <v>305</v>
      </c>
      <c r="K141" s="75" t="s">
        <v>11</v>
      </c>
    </row>
    <row r="142" spans="2:11" ht="15.75" thickBot="1">
      <c r="B142" s="4">
        <v>0.89583333333333337</v>
      </c>
      <c r="C142" s="5" t="s">
        <v>16</v>
      </c>
      <c r="D142" s="92" t="s">
        <v>64</v>
      </c>
      <c r="E142" s="17" t="s">
        <v>306</v>
      </c>
      <c r="F142" s="73" t="s">
        <v>8</v>
      </c>
      <c r="G142" s="9"/>
      <c r="H142" s="5" t="s">
        <v>17</v>
      </c>
      <c r="I142" s="90" t="s">
        <v>69</v>
      </c>
      <c r="J142" s="17" t="s">
        <v>307</v>
      </c>
      <c r="K142" s="91" t="s">
        <v>73</v>
      </c>
    </row>
    <row r="143" spans="2:11" ht="15.75" thickBot="1">
      <c r="B143" s="12">
        <v>0.91666666666666663</v>
      </c>
      <c r="C143" s="13" t="s">
        <v>18</v>
      </c>
      <c r="D143" s="75" t="s">
        <v>11</v>
      </c>
      <c r="E143" s="15" t="s">
        <v>308</v>
      </c>
      <c r="F143" s="74" t="s">
        <v>6</v>
      </c>
      <c r="G143" s="9"/>
      <c r="H143" s="13" t="s">
        <v>19</v>
      </c>
      <c r="I143" s="77" t="s">
        <v>60</v>
      </c>
      <c r="J143" s="15" t="s">
        <v>309</v>
      </c>
      <c r="K143" s="76" t="s">
        <v>64</v>
      </c>
    </row>
    <row r="144" spans="2:11" ht="15.75" thickBot="1">
      <c r="B144" s="4">
        <v>0.9375</v>
      </c>
      <c r="C144" s="5" t="s">
        <v>20</v>
      </c>
      <c r="D144" s="73" t="s">
        <v>8</v>
      </c>
      <c r="E144" s="17" t="s">
        <v>310</v>
      </c>
      <c r="F144" s="75" t="s">
        <v>11</v>
      </c>
      <c r="G144" s="9"/>
      <c r="H144" s="5" t="s">
        <v>21</v>
      </c>
      <c r="I144" s="76" t="s">
        <v>64</v>
      </c>
      <c r="J144" s="17" t="s">
        <v>311</v>
      </c>
      <c r="K144" s="74" t="s">
        <v>6</v>
      </c>
    </row>
    <row r="145" spans="2:11" ht="15.75" thickBot="1">
      <c r="B145" s="12">
        <v>0.95833333333333337</v>
      </c>
      <c r="C145" s="13" t="s">
        <v>22</v>
      </c>
      <c r="D145" s="90" t="s">
        <v>69</v>
      </c>
      <c r="E145" s="15" t="s">
        <v>312</v>
      </c>
      <c r="F145" s="77" t="s">
        <v>60</v>
      </c>
      <c r="G145" s="9"/>
      <c r="H145" s="13" t="s">
        <v>88</v>
      </c>
      <c r="I145" s="91" t="s">
        <v>73</v>
      </c>
      <c r="J145" s="15" t="s">
        <v>313</v>
      </c>
      <c r="K145" s="73" t="s">
        <v>8</v>
      </c>
    </row>
    <row r="146" spans="2:11" ht="15.75" thickBot="1">
      <c r="B146" s="4">
        <v>0.97916666666666663</v>
      </c>
      <c r="C146" s="5" t="s">
        <v>89</v>
      </c>
      <c r="D146" s="74" t="s">
        <v>6</v>
      </c>
      <c r="E146" s="17" t="s">
        <v>314</v>
      </c>
      <c r="F146" s="73" t="s">
        <v>8</v>
      </c>
      <c r="G146" s="9"/>
      <c r="H146" s="5" t="s">
        <v>90</v>
      </c>
      <c r="I146" s="75" t="s">
        <v>11</v>
      </c>
      <c r="J146" s="17" t="s">
        <v>315</v>
      </c>
      <c r="K146" s="90" t="s">
        <v>69</v>
      </c>
    </row>
    <row r="147" spans="2:11" ht="15.75" thickBot="1">
      <c r="B147" s="12">
        <v>1</v>
      </c>
      <c r="C147" s="13" t="s">
        <v>91</v>
      </c>
      <c r="D147" s="91" t="s">
        <v>73</v>
      </c>
      <c r="E147" s="15" t="s">
        <v>316</v>
      </c>
      <c r="F147" s="76" t="s">
        <v>64</v>
      </c>
      <c r="G147" s="9"/>
      <c r="H147" s="13" t="s">
        <v>92</v>
      </c>
      <c r="I147" s="74" t="s">
        <v>6</v>
      </c>
      <c r="J147" s="15" t="s">
        <v>317</v>
      </c>
      <c r="K147" s="77" t="s">
        <v>60</v>
      </c>
    </row>
    <row r="148" spans="2:11" ht="15.75" thickBot="1">
      <c r="B148" s="4">
        <v>2.0833333333333332E-2</v>
      </c>
      <c r="C148" s="5" t="s">
        <v>93</v>
      </c>
      <c r="D148" s="77" t="s">
        <v>60</v>
      </c>
      <c r="E148" s="17" t="s">
        <v>318</v>
      </c>
      <c r="F148" s="91" t="s">
        <v>73</v>
      </c>
      <c r="G148" s="9"/>
      <c r="H148" s="5"/>
      <c r="I148" s="93"/>
      <c r="J148" s="17"/>
      <c r="K148" s="93"/>
    </row>
    <row r="150" spans="2:11" ht="114" customHeight="1" thickBot="1"/>
    <row r="151" spans="2:11" ht="15.75" thickBot="1">
      <c r="B151" s="140" t="s">
        <v>319</v>
      </c>
      <c r="C151" s="141"/>
      <c r="D151" s="141"/>
      <c r="E151" s="141"/>
      <c r="F151" s="141"/>
      <c r="G151" s="141"/>
      <c r="H151" s="141"/>
      <c r="I151" s="141"/>
      <c r="J151" s="141"/>
      <c r="K151" s="142"/>
    </row>
    <row r="152" spans="2:11" ht="16.5" thickTop="1" thickBot="1">
      <c r="B152" s="143" t="s">
        <v>0</v>
      </c>
      <c r="C152" s="144"/>
      <c r="D152" s="1" t="s">
        <v>1</v>
      </c>
      <c r="E152" s="1"/>
      <c r="F152" s="1" t="s">
        <v>2</v>
      </c>
      <c r="G152" s="2"/>
      <c r="H152" s="3"/>
      <c r="I152" s="1" t="s">
        <v>3</v>
      </c>
      <c r="J152" s="1"/>
      <c r="K152" s="1" t="s">
        <v>4</v>
      </c>
    </row>
    <row r="153" spans="2:11" ht="16.5" thickTop="1" thickBot="1">
      <c r="B153" s="4">
        <v>0.75</v>
      </c>
      <c r="C153" s="5" t="s">
        <v>5</v>
      </c>
      <c r="D153" s="90" t="s">
        <v>69</v>
      </c>
      <c r="E153" s="17" t="s">
        <v>322</v>
      </c>
      <c r="F153" s="91" t="s">
        <v>73</v>
      </c>
      <c r="G153" s="9"/>
      <c r="H153" s="5" t="s">
        <v>7</v>
      </c>
      <c r="I153" s="73" t="s">
        <v>8</v>
      </c>
      <c r="J153" s="17" t="s">
        <v>323</v>
      </c>
      <c r="K153" s="75" t="s">
        <v>11</v>
      </c>
    </row>
    <row r="154" spans="2:11" ht="15.75" thickBot="1">
      <c r="B154" s="12">
        <v>0.78125</v>
      </c>
      <c r="C154" s="13" t="s">
        <v>9</v>
      </c>
      <c r="D154" s="73" t="s">
        <v>8</v>
      </c>
      <c r="E154" s="18" t="s">
        <v>324</v>
      </c>
      <c r="F154" s="90" t="s">
        <v>69</v>
      </c>
      <c r="G154" s="9"/>
      <c r="H154" s="13" t="s">
        <v>10</v>
      </c>
      <c r="I154" s="8" t="s">
        <v>73</v>
      </c>
      <c r="J154" s="15" t="s">
        <v>325</v>
      </c>
      <c r="K154" s="6" t="s">
        <v>6</v>
      </c>
    </row>
    <row r="155" spans="2:11" ht="15.75" thickBot="1">
      <c r="B155" s="4">
        <v>0.8125</v>
      </c>
      <c r="C155" s="5" t="s">
        <v>12</v>
      </c>
      <c r="D155" s="92" t="s">
        <v>64</v>
      </c>
      <c r="E155" s="17" t="s">
        <v>326</v>
      </c>
      <c r="F155" s="73" t="s">
        <v>8</v>
      </c>
      <c r="G155" s="9"/>
      <c r="H155" s="5" t="s">
        <v>13</v>
      </c>
      <c r="I155" s="75" t="s">
        <v>11</v>
      </c>
      <c r="J155" s="17" t="s">
        <v>327</v>
      </c>
      <c r="K155" s="90" t="s">
        <v>69</v>
      </c>
    </row>
    <row r="156" spans="2:11" ht="15.75" thickBot="1">
      <c r="B156" s="12">
        <v>0.83333333333333337</v>
      </c>
      <c r="C156" s="13" t="s">
        <v>14</v>
      </c>
      <c r="D156" s="77" t="s">
        <v>60</v>
      </c>
      <c r="E156" s="15" t="s">
        <v>328</v>
      </c>
      <c r="F156" s="75" t="s">
        <v>11</v>
      </c>
      <c r="G156" s="9"/>
      <c r="H156" s="13" t="s">
        <v>15</v>
      </c>
      <c r="I156" s="74" t="s">
        <v>6</v>
      </c>
      <c r="J156" s="15" t="s">
        <v>329</v>
      </c>
      <c r="K156" s="73" t="s">
        <v>8</v>
      </c>
    </row>
    <row r="157" spans="2:11" ht="15.75" thickBot="1">
      <c r="B157" s="4">
        <v>0.85416666666666663</v>
      </c>
      <c r="C157" s="5" t="s">
        <v>16</v>
      </c>
      <c r="D157" s="16" t="s">
        <v>11</v>
      </c>
      <c r="E157" s="17" t="s">
        <v>330</v>
      </c>
      <c r="F157" s="8" t="s">
        <v>73</v>
      </c>
      <c r="G157" s="9"/>
      <c r="H157" s="5" t="s">
        <v>17</v>
      </c>
      <c r="I157" s="90" t="s">
        <v>69</v>
      </c>
      <c r="J157" s="17" t="s">
        <v>331</v>
      </c>
      <c r="K157" s="77" t="s">
        <v>60</v>
      </c>
    </row>
    <row r="158" spans="2:11" ht="15.75" thickBot="1">
      <c r="B158" s="12">
        <v>0.875</v>
      </c>
      <c r="C158" s="13" t="s">
        <v>18</v>
      </c>
      <c r="D158" s="76" t="s">
        <v>64</v>
      </c>
      <c r="E158" s="15" t="s">
        <v>332</v>
      </c>
      <c r="F158" s="74" t="s">
        <v>6</v>
      </c>
      <c r="G158" s="9"/>
      <c r="H158" s="13" t="s">
        <v>19</v>
      </c>
      <c r="I158" s="77" t="s">
        <v>60</v>
      </c>
      <c r="J158" s="15" t="s">
        <v>333</v>
      </c>
      <c r="K158" s="91" t="s">
        <v>73</v>
      </c>
    </row>
    <row r="159" spans="2:11" ht="15.75" thickBot="1">
      <c r="B159" s="4">
        <v>0.89583333333333337</v>
      </c>
      <c r="C159" s="5" t="s">
        <v>20</v>
      </c>
      <c r="D159" s="74" t="s">
        <v>6</v>
      </c>
      <c r="E159" s="17" t="s">
        <v>334</v>
      </c>
      <c r="F159" s="77" t="s">
        <v>60</v>
      </c>
      <c r="G159" s="9"/>
      <c r="H159" s="5" t="s">
        <v>21</v>
      </c>
      <c r="I159" s="90" t="s">
        <v>69</v>
      </c>
      <c r="J159" s="17" t="s">
        <v>335</v>
      </c>
      <c r="K159" s="14" t="s">
        <v>64</v>
      </c>
    </row>
    <row r="160" spans="2:11" ht="15.75" thickBot="1">
      <c r="B160" s="12">
        <v>0.91666666666666663</v>
      </c>
      <c r="C160" s="13" t="s">
        <v>22</v>
      </c>
      <c r="D160" s="75" t="s">
        <v>11</v>
      </c>
      <c r="E160" s="15" t="s">
        <v>336</v>
      </c>
      <c r="F160" s="76" t="s">
        <v>64</v>
      </c>
      <c r="G160" s="9"/>
      <c r="H160" s="13" t="s">
        <v>88</v>
      </c>
      <c r="I160" s="6" t="s">
        <v>6</v>
      </c>
      <c r="J160" s="15" t="s">
        <v>337</v>
      </c>
      <c r="K160" s="90" t="s">
        <v>69</v>
      </c>
    </row>
    <row r="161" spans="2:11" ht="15.75" thickBot="1">
      <c r="B161" s="4">
        <v>0.9375</v>
      </c>
      <c r="C161" s="5" t="s">
        <v>89</v>
      </c>
      <c r="D161" s="91" t="s">
        <v>73</v>
      </c>
      <c r="E161" s="17" t="s">
        <v>338</v>
      </c>
      <c r="F161" s="73" t="s">
        <v>8</v>
      </c>
      <c r="G161" s="9"/>
      <c r="H161" s="5" t="s">
        <v>90</v>
      </c>
      <c r="I161" s="75" t="s">
        <v>11</v>
      </c>
      <c r="J161" s="17" t="s">
        <v>339</v>
      </c>
      <c r="K161" s="74" t="s">
        <v>6</v>
      </c>
    </row>
    <row r="162" spans="2:11" ht="15.75" thickBot="1">
      <c r="B162" s="12">
        <v>0.95833333333333337</v>
      </c>
      <c r="C162" s="13" t="s">
        <v>91</v>
      </c>
      <c r="D162" s="11" t="s">
        <v>8</v>
      </c>
      <c r="E162" s="15" t="s">
        <v>340</v>
      </c>
      <c r="F162" s="10" t="s">
        <v>60</v>
      </c>
      <c r="G162" s="9"/>
      <c r="H162" s="13" t="s">
        <v>92</v>
      </c>
      <c r="I162" s="76" t="s">
        <v>64</v>
      </c>
      <c r="J162" s="15" t="s">
        <v>341</v>
      </c>
      <c r="K162" s="91" t="s">
        <v>73</v>
      </c>
    </row>
    <row r="163" spans="2:11" ht="15.75" thickBot="1">
      <c r="B163" s="4">
        <v>0.97916666666666663</v>
      </c>
      <c r="C163" s="5" t="s">
        <v>93</v>
      </c>
      <c r="D163" s="77" t="s">
        <v>60</v>
      </c>
      <c r="E163" s="17" t="s">
        <v>342</v>
      </c>
      <c r="F163" s="76" t="s">
        <v>64</v>
      </c>
      <c r="G163" s="9"/>
      <c r="H163" s="5"/>
      <c r="I163" s="93"/>
      <c r="J163" s="17"/>
      <c r="K163" s="93"/>
    </row>
    <row r="165" spans="2:11" ht="15.75" thickBot="1"/>
    <row r="166" spans="2:11" ht="15.75" thickBot="1">
      <c r="B166" s="140" t="s">
        <v>344</v>
      </c>
      <c r="C166" s="141"/>
      <c r="D166" s="141"/>
      <c r="E166" s="141"/>
      <c r="F166" s="141"/>
      <c r="G166" s="141"/>
      <c r="H166" s="141"/>
      <c r="I166" s="141"/>
      <c r="J166" s="141"/>
      <c r="K166" s="142"/>
    </row>
    <row r="167" spans="2:11" ht="16.5" thickTop="1" thickBot="1">
      <c r="B167" s="143" t="s">
        <v>0</v>
      </c>
      <c r="C167" s="144"/>
      <c r="D167" s="1" t="s">
        <v>1</v>
      </c>
      <c r="E167" s="1"/>
      <c r="F167" s="1" t="s">
        <v>2</v>
      </c>
      <c r="G167" s="2"/>
      <c r="H167" s="3"/>
      <c r="I167" s="1" t="s">
        <v>3</v>
      </c>
      <c r="J167" s="1"/>
      <c r="K167" s="1" t="s">
        <v>4</v>
      </c>
    </row>
    <row r="168" spans="2:11" ht="16.5" thickTop="1" thickBot="1">
      <c r="B168" s="4">
        <v>0.75</v>
      </c>
      <c r="C168" s="5" t="s">
        <v>5</v>
      </c>
      <c r="D168" s="92" t="s">
        <v>64</v>
      </c>
      <c r="E168" s="17"/>
      <c r="F168" s="73" t="s">
        <v>8</v>
      </c>
      <c r="G168" s="9"/>
      <c r="H168" s="5" t="s">
        <v>7</v>
      </c>
      <c r="I168" s="90" t="s">
        <v>69</v>
      </c>
      <c r="J168" s="17"/>
      <c r="K168" s="91" t="s">
        <v>73</v>
      </c>
    </row>
    <row r="169" spans="2:11" ht="15.75" thickBot="1">
      <c r="B169" s="12">
        <v>0.78125</v>
      </c>
      <c r="C169" s="13" t="s">
        <v>9</v>
      </c>
      <c r="D169" s="8" t="s">
        <v>73</v>
      </c>
      <c r="E169" s="15"/>
      <c r="F169" s="6" t="s">
        <v>6</v>
      </c>
      <c r="G169" s="9"/>
      <c r="H169" s="13" t="s">
        <v>10</v>
      </c>
      <c r="I169" s="75" t="s">
        <v>11</v>
      </c>
      <c r="J169" s="15"/>
      <c r="K169" s="90" t="s">
        <v>69</v>
      </c>
    </row>
    <row r="170" spans="2:11" ht="15.75" thickBot="1">
      <c r="B170" s="4">
        <v>0.8125</v>
      </c>
      <c r="C170" s="5" t="s">
        <v>12</v>
      </c>
      <c r="D170" s="74" t="s">
        <v>6</v>
      </c>
      <c r="E170" s="98"/>
      <c r="F170" s="73" t="s">
        <v>8</v>
      </c>
      <c r="G170" s="9"/>
      <c r="H170" s="5" t="s">
        <v>13</v>
      </c>
      <c r="I170" s="77" t="s">
        <v>60</v>
      </c>
      <c r="J170" s="17"/>
      <c r="K170" s="75" t="s">
        <v>11</v>
      </c>
    </row>
    <row r="171" spans="2:11" ht="15.75" thickBot="1">
      <c r="B171" s="12">
        <v>0.83333333333333337</v>
      </c>
      <c r="C171" s="13" t="s">
        <v>14</v>
      </c>
      <c r="D171" s="90" t="s">
        <v>69</v>
      </c>
      <c r="E171" s="15"/>
      <c r="F171" s="14" t="s">
        <v>64</v>
      </c>
      <c r="G171" s="9"/>
      <c r="H171" s="13" t="s">
        <v>15</v>
      </c>
      <c r="I171" s="16" t="s">
        <v>11</v>
      </c>
      <c r="J171" s="15"/>
      <c r="K171" s="8" t="s">
        <v>73</v>
      </c>
    </row>
    <row r="172" spans="2:11" ht="15.75" thickBot="1">
      <c r="B172" s="4">
        <v>0.85416666666666663</v>
      </c>
      <c r="C172" s="5" t="s">
        <v>16</v>
      </c>
      <c r="D172" s="6" t="s">
        <v>6</v>
      </c>
      <c r="E172" s="17"/>
      <c r="F172" s="90" t="s">
        <v>69</v>
      </c>
      <c r="G172" s="9"/>
      <c r="H172" s="5" t="s">
        <v>17</v>
      </c>
      <c r="I172" s="11" t="s">
        <v>8</v>
      </c>
      <c r="J172" s="17"/>
      <c r="K172" s="10" t="s">
        <v>60</v>
      </c>
    </row>
    <row r="173" spans="2:11" ht="15.75" thickBot="1">
      <c r="B173" s="12">
        <v>0.875</v>
      </c>
      <c r="C173" s="13" t="s">
        <v>18</v>
      </c>
      <c r="D173" s="77" t="s">
        <v>60</v>
      </c>
      <c r="E173" s="15"/>
      <c r="F173" s="91" t="s">
        <v>73</v>
      </c>
      <c r="G173" s="9"/>
      <c r="H173" s="13" t="s">
        <v>19</v>
      </c>
      <c r="I173" s="76" t="s">
        <v>64</v>
      </c>
      <c r="J173" s="15"/>
      <c r="K173" s="75" t="s">
        <v>11</v>
      </c>
    </row>
    <row r="174" spans="2:11" ht="15.75" thickBot="1">
      <c r="B174" s="4">
        <v>0.89583333333333337</v>
      </c>
      <c r="C174" s="5" t="s">
        <v>20</v>
      </c>
      <c r="D174" s="75" t="s">
        <v>11</v>
      </c>
      <c r="E174" s="17"/>
      <c r="F174" s="74" t="s">
        <v>6</v>
      </c>
      <c r="G174" s="9"/>
      <c r="H174" s="5" t="s">
        <v>21</v>
      </c>
      <c r="I174" s="77" t="s">
        <v>60</v>
      </c>
      <c r="J174" s="17"/>
      <c r="K174" s="76" t="s">
        <v>64</v>
      </c>
    </row>
    <row r="175" spans="2:11" ht="15.75" thickBot="1">
      <c r="B175" s="12">
        <v>0.91666666666666663</v>
      </c>
      <c r="C175" s="13" t="s">
        <v>22</v>
      </c>
      <c r="D175" s="90" t="s">
        <v>69</v>
      </c>
      <c r="E175" s="15"/>
      <c r="F175" s="77" t="s">
        <v>60</v>
      </c>
      <c r="G175" s="9"/>
      <c r="H175" s="13" t="s">
        <v>88</v>
      </c>
      <c r="I175" s="91" t="s">
        <v>73</v>
      </c>
      <c r="J175" s="15"/>
      <c r="K175" s="73" t="s">
        <v>8</v>
      </c>
    </row>
    <row r="176" spans="2:11" ht="15.75" thickBot="1">
      <c r="B176" s="4">
        <v>0.9375</v>
      </c>
      <c r="C176" s="5" t="s">
        <v>89</v>
      </c>
      <c r="D176" s="73" t="s">
        <v>8</v>
      </c>
      <c r="E176" s="17"/>
      <c r="F176" s="75" t="s">
        <v>11</v>
      </c>
      <c r="G176" s="9"/>
      <c r="H176" s="5" t="s">
        <v>90</v>
      </c>
      <c r="I176" s="76" t="s">
        <v>64</v>
      </c>
      <c r="J176" s="17"/>
      <c r="K176" s="74" t="s">
        <v>6</v>
      </c>
    </row>
    <row r="177" spans="2:11" ht="15.75" thickBot="1">
      <c r="B177" s="12">
        <v>0.95833333333333337</v>
      </c>
      <c r="C177" s="13" t="s">
        <v>91</v>
      </c>
      <c r="D177" s="91" t="s">
        <v>73</v>
      </c>
      <c r="E177" s="15"/>
      <c r="F177" s="76" t="s">
        <v>64</v>
      </c>
      <c r="G177" s="9"/>
      <c r="H177" s="13" t="s">
        <v>92</v>
      </c>
      <c r="I177" s="74" t="s">
        <v>6</v>
      </c>
      <c r="J177" s="15"/>
      <c r="K177" s="77" t="s">
        <v>60</v>
      </c>
    </row>
    <row r="178" spans="2:11" ht="15.75" thickBot="1">
      <c r="B178" s="4">
        <v>0.97916666666666663</v>
      </c>
      <c r="C178" s="5" t="s">
        <v>93</v>
      </c>
      <c r="D178" s="73" t="s">
        <v>8</v>
      </c>
      <c r="E178" s="17"/>
      <c r="F178" s="90" t="s">
        <v>69</v>
      </c>
      <c r="G178" s="9"/>
      <c r="H178" s="5"/>
      <c r="I178" s="93"/>
      <c r="J178" s="17"/>
      <c r="K178" s="93"/>
    </row>
    <row r="180" spans="2:11" ht="111.75" customHeight="1" thickBot="1"/>
    <row r="181" spans="2:11" ht="15.75" thickBot="1">
      <c r="B181" s="140" t="s">
        <v>250</v>
      </c>
      <c r="C181" s="141"/>
      <c r="D181" s="141"/>
      <c r="E181" s="141"/>
      <c r="F181" s="141"/>
      <c r="G181" s="141"/>
      <c r="H181" s="141"/>
      <c r="I181" s="141"/>
      <c r="J181" s="141"/>
      <c r="K181" s="142"/>
    </row>
    <row r="182" spans="2:11" ht="16.5" thickTop="1" thickBot="1">
      <c r="B182" s="143" t="s">
        <v>0</v>
      </c>
      <c r="C182" s="144"/>
      <c r="D182" s="1" t="s">
        <v>1</v>
      </c>
      <c r="E182" s="1"/>
      <c r="F182" s="1" t="s">
        <v>2</v>
      </c>
      <c r="G182" s="2"/>
      <c r="H182" s="3"/>
      <c r="I182" s="1" t="s">
        <v>3</v>
      </c>
      <c r="J182" s="1"/>
      <c r="K182" s="1" t="s">
        <v>4</v>
      </c>
    </row>
    <row r="183" spans="2:11" ht="16.5" thickTop="1" thickBot="1">
      <c r="B183" s="4">
        <v>0.75</v>
      </c>
      <c r="C183" s="5" t="s">
        <v>5</v>
      </c>
      <c r="D183" s="73" t="s">
        <v>8</v>
      </c>
      <c r="E183" s="98"/>
      <c r="F183" s="74" t="s">
        <v>6</v>
      </c>
      <c r="G183" s="9"/>
      <c r="H183" s="5" t="s">
        <v>7</v>
      </c>
      <c r="I183" s="91" t="s">
        <v>73</v>
      </c>
      <c r="J183" s="7"/>
      <c r="K183" s="90" t="s">
        <v>69</v>
      </c>
    </row>
    <row r="184" spans="2:11" ht="15.75" thickBot="1">
      <c r="B184" s="12">
        <v>0.78125</v>
      </c>
      <c r="C184" s="13" t="s">
        <v>9</v>
      </c>
      <c r="D184" s="6" t="s">
        <v>6</v>
      </c>
      <c r="E184" s="15"/>
      <c r="F184" s="8" t="s">
        <v>73</v>
      </c>
      <c r="G184" s="9"/>
      <c r="H184" s="13" t="s">
        <v>10</v>
      </c>
      <c r="I184" s="90" t="s">
        <v>69</v>
      </c>
      <c r="J184" s="17"/>
      <c r="K184" s="75" t="s">
        <v>11</v>
      </c>
    </row>
    <row r="185" spans="2:11" ht="15.75" thickBot="1">
      <c r="B185" s="4">
        <v>0.8125</v>
      </c>
      <c r="C185" s="5" t="s">
        <v>12</v>
      </c>
      <c r="D185" s="73" t="s">
        <v>8</v>
      </c>
      <c r="E185" s="17"/>
      <c r="F185" s="92" t="s">
        <v>64</v>
      </c>
      <c r="G185" s="9"/>
      <c r="H185" s="5" t="s">
        <v>13</v>
      </c>
      <c r="I185" s="75" t="s">
        <v>11</v>
      </c>
      <c r="J185" s="17"/>
      <c r="K185" s="77" t="s">
        <v>60</v>
      </c>
    </row>
    <row r="186" spans="2:11" ht="15.75" thickBot="1">
      <c r="B186" s="12">
        <v>0.83333333333333337</v>
      </c>
      <c r="C186" s="13" t="s">
        <v>14</v>
      </c>
      <c r="D186" s="14" t="s">
        <v>64</v>
      </c>
      <c r="E186" s="17"/>
      <c r="F186" s="90" t="s">
        <v>69</v>
      </c>
      <c r="G186" s="9"/>
      <c r="H186" s="13" t="s">
        <v>15</v>
      </c>
      <c r="I186" s="8" t="s">
        <v>73</v>
      </c>
      <c r="J186" s="15"/>
      <c r="K186" s="16" t="s">
        <v>11</v>
      </c>
    </row>
    <row r="187" spans="2:11" ht="15.75" thickBot="1">
      <c r="B187" s="4">
        <v>0.85416666666666663</v>
      </c>
      <c r="C187" s="5" t="s">
        <v>16</v>
      </c>
      <c r="D187" s="90" t="s">
        <v>69</v>
      </c>
      <c r="E187" s="15"/>
      <c r="F187" s="6" t="s">
        <v>6</v>
      </c>
      <c r="G187" s="9"/>
      <c r="H187" s="5" t="s">
        <v>17</v>
      </c>
      <c r="I187" s="10" t="s">
        <v>60</v>
      </c>
      <c r="J187" s="17"/>
      <c r="K187" s="11" t="s">
        <v>8</v>
      </c>
    </row>
    <row r="188" spans="2:11" ht="15.75" thickBot="1">
      <c r="B188" s="12">
        <v>0.875</v>
      </c>
      <c r="C188" s="13" t="s">
        <v>18</v>
      </c>
      <c r="D188" s="91" t="s">
        <v>73</v>
      </c>
      <c r="E188" s="17"/>
      <c r="F188" s="77" t="s">
        <v>60</v>
      </c>
      <c r="G188" s="9"/>
      <c r="H188" s="13" t="s">
        <v>19</v>
      </c>
      <c r="I188" s="75" t="s">
        <v>11</v>
      </c>
      <c r="J188" s="15"/>
      <c r="K188" s="76" t="s">
        <v>64</v>
      </c>
    </row>
    <row r="189" spans="2:11" ht="15.75" thickBot="1">
      <c r="B189" s="4">
        <v>0.89583333333333337</v>
      </c>
      <c r="C189" s="5" t="s">
        <v>20</v>
      </c>
      <c r="D189" s="74" t="s">
        <v>6</v>
      </c>
      <c r="E189" s="15"/>
      <c r="F189" s="75" t="s">
        <v>11</v>
      </c>
      <c r="G189" s="9"/>
      <c r="H189" s="5" t="s">
        <v>21</v>
      </c>
      <c r="I189" s="76" t="s">
        <v>64</v>
      </c>
      <c r="J189" s="17"/>
      <c r="K189" s="77" t="s">
        <v>60</v>
      </c>
    </row>
    <row r="190" spans="2:11" ht="15.75" thickBot="1">
      <c r="B190" s="12">
        <v>0.91666666666666663</v>
      </c>
      <c r="C190" s="13" t="s">
        <v>22</v>
      </c>
      <c r="D190" s="77" t="s">
        <v>60</v>
      </c>
      <c r="E190" s="15"/>
      <c r="F190" s="90" t="s">
        <v>69</v>
      </c>
      <c r="G190" s="9"/>
      <c r="H190" s="13" t="s">
        <v>88</v>
      </c>
      <c r="I190" s="73" t="s">
        <v>8</v>
      </c>
      <c r="J190" s="15"/>
      <c r="K190" s="91" t="s">
        <v>73</v>
      </c>
    </row>
    <row r="191" spans="2:11" ht="15.75" thickBot="1">
      <c r="B191" s="4">
        <v>0.9375</v>
      </c>
      <c r="C191" s="5" t="s">
        <v>89</v>
      </c>
      <c r="D191" s="75" t="s">
        <v>11</v>
      </c>
      <c r="E191" s="17"/>
      <c r="F191" s="73" t="s">
        <v>8</v>
      </c>
      <c r="G191" s="9"/>
      <c r="H191" s="5" t="s">
        <v>90</v>
      </c>
      <c r="I191" s="74" t="s">
        <v>6</v>
      </c>
      <c r="J191" s="15"/>
      <c r="K191" s="76" t="s">
        <v>64</v>
      </c>
    </row>
    <row r="192" spans="2:11" ht="15.75" thickBot="1">
      <c r="B192" s="12">
        <v>0.95833333333333337</v>
      </c>
      <c r="C192" s="13" t="s">
        <v>91</v>
      </c>
      <c r="D192" s="76" t="s">
        <v>64</v>
      </c>
      <c r="E192" s="17"/>
      <c r="F192" s="91" t="s">
        <v>73</v>
      </c>
      <c r="G192" s="9"/>
      <c r="H192" s="13" t="s">
        <v>92</v>
      </c>
      <c r="I192" s="77" t="s">
        <v>60</v>
      </c>
      <c r="J192" s="15"/>
      <c r="K192" s="74" t="s">
        <v>6</v>
      </c>
    </row>
    <row r="193" spans="2:11" ht="15.75" thickBot="1">
      <c r="B193" s="4">
        <v>0.97916666666666663</v>
      </c>
      <c r="C193" s="5" t="s">
        <v>93</v>
      </c>
      <c r="D193" s="90" t="s">
        <v>69</v>
      </c>
      <c r="E193" s="15"/>
      <c r="F193" s="73" t="s">
        <v>8</v>
      </c>
      <c r="G193" s="9"/>
      <c r="H193" s="5"/>
      <c r="I193" s="93"/>
      <c r="J193" s="17"/>
      <c r="K193" s="93"/>
    </row>
  </sheetData>
  <mergeCells count="27">
    <mergeCell ref="B32:C32"/>
    <mergeCell ref="B45:K45"/>
    <mergeCell ref="B46:C46"/>
    <mergeCell ref="B59:K59"/>
    <mergeCell ref="B136:K136"/>
    <mergeCell ref="B60:C60"/>
    <mergeCell ref="B121:K121"/>
    <mergeCell ref="B122:C122"/>
    <mergeCell ref="B106:K106"/>
    <mergeCell ref="B107:C107"/>
    <mergeCell ref="B75:K75"/>
    <mergeCell ref="B31:K31"/>
    <mergeCell ref="B2:K2"/>
    <mergeCell ref="B3:K3"/>
    <mergeCell ref="B4:C4"/>
    <mergeCell ref="B17:K17"/>
    <mergeCell ref="B18:C18"/>
    <mergeCell ref="B181:K181"/>
    <mergeCell ref="B182:C182"/>
    <mergeCell ref="B76:C76"/>
    <mergeCell ref="B91:K91"/>
    <mergeCell ref="B92:C92"/>
    <mergeCell ref="B166:K166"/>
    <mergeCell ref="B167:C167"/>
    <mergeCell ref="B151:K151"/>
    <mergeCell ref="B152:C152"/>
    <mergeCell ref="B137:C137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40"/>
  <sheetViews>
    <sheetView workbookViewId="0">
      <pane xSplit="12" ySplit="1" topLeftCell="BD2" activePane="bottomRight" state="frozen"/>
      <selection pane="topRight" activeCell="M1" sqref="M1"/>
      <selection pane="bottomLeft" activeCell="A2" sqref="A2"/>
      <selection pane="bottomRight" activeCell="BZ11" sqref="BZ11"/>
    </sheetView>
  </sheetViews>
  <sheetFormatPr defaultRowHeight="12.75"/>
  <cols>
    <col min="1" max="1" width="4.5703125" style="67" customWidth="1"/>
    <col min="2" max="2" width="12.5703125" style="45" customWidth="1"/>
    <col min="3" max="3" width="8.42578125" style="45" customWidth="1"/>
    <col min="4" max="70" width="3.7109375" style="45" customWidth="1"/>
    <col min="71" max="71" width="4.42578125" style="45" customWidth="1"/>
    <col min="72" max="72" width="7.7109375" style="45" customWidth="1"/>
    <col min="73" max="73" width="9.140625" style="45"/>
    <col min="74" max="74" width="6.42578125" style="45" customWidth="1"/>
    <col min="75" max="75" width="6.5703125" style="45" customWidth="1"/>
    <col min="76" max="16384" width="9.140625" style="45"/>
  </cols>
  <sheetData>
    <row r="1" spans="1:75" ht="15.75" customHeight="1">
      <c r="A1" s="148" t="s">
        <v>23</v>
      </c>
      <c r="B1" s="150" t="s">
        <v>41</v>
      </c>
      <c r="C1" s="152" t="s">
        <v>42</v>
      </c>
      <c r="D1" s="154" t="s">
        <v>59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6"/>
    </row>
    <row r="2" spans="1:75" ht="18" customHeight="1" thickBot="1">
      <c r="A2" s="149"/>
      <c r="B2" s="151"/>
      <c r="C2" s="153"/>
      <c r="D2" s="46">
        <v>1</v>
      </c>
      <c r="E2" s="46">
        <v>2</v>
      </c>
      <c r="F2" s="46">
        <v>3</v>
      </c>
      <c r="G2" s="46">
        <v>4</v>
      </c>
      <c r="H2" s="46">
        <v>5</v>
      </c>
      <c r="I2" s="46">
        <v>6</v>
      </c>
      <c r="J2" s="46">
        <v>7</v>
      </c>
      <c r="K2" s="46">
        <v>8</v>
      </c>
      <c r="L2" s="46">
        <v>9</v>
      </c>
      <c r="M2" s="46">
        <v>10</v>
      </c>
      <c r="N2" s="46">
        <v>11</v>
      </c>
      <c r="O2" s="46">
        <v>12</v>
      </c>
      <c r="P2" s="46">
        <v>13</v>
      </c>
      <c r="Q2" s="46">
        <v>14</v>
      </c>
      <c r="R2" s="46">
        <v>15</v>
      </c>
      <c r="S2" s="46">
        <v>16</v>
      </c>
      <c r="T2" s="46">
        <v>17</v>
      </c>
      <c r="U2" s="46">
        <v>18</v>
      </c>
      <c r="V2" s="46">
        <v>19</v>
      </c>
      <c r="W2" s="47">
        <v>20</v>
      </c>
      <c r="X2" s="47">
        <v>21</v>
      </c>
      <c r="Y2" s="47">
        <v>22</v>
      </c>
      <c r="Z2" s="47">
        <v>23</v>
      </c>
      <c r="AA2" s="47">
        <v>24</v>
      </c>
      <c r="AB2" s="47">
        <v>25</v>
      </c>
      <c r="AC2" s="47">
        <v>26</v>
      </c>
      <c r="AD2" s="47">
        <v>27</v>
      </c>
      <c r="AE2" s="47">
        <v>28</v>
      </c>
      <c r="AF2" s="47">
        <v>29</v>
      </c>
      <c r="AG2" s="47">
        <v>30</v>
      </c>
      <c r="AH2" s="47">
        <v>31</v>
      </c>
      <c r="AI2" s="47">
        <v>32</v>
      </c>
      <c r="AJ2" s="47">
        <v>33</v>
      </c>
      <c r="AK2" s="47">
        <v>34</v>
      </c>
      <c r="AL2" s="47">
        <v>35</v>
      </c>
      <c r="AM2" s="47">
        <v>36</v>
      </c>
      <c r="AN2" s="47">
        <v>37</v>
      </c>
      <c r="AO2" s="47">
        <v>38</v>
      </c>
      <c r="AP2" s="47">
        <v>39</v>
      </c>
      <c r="AQ2" s="47">
        <v>40</v>
      </c>
      <c r="AR2" s="47">
        <v>41</v>
      </c>
      <c r="AS2" s="47">
        <v>42</v>
      </c>
      <c r="AT2" s="47">
        <v>43</v>
      </c>
      <c r="AU2" s="47">
        <v>44</v>
      </c>
      <c r="AV2" s="47">
        <v>45</v>
      </c>
      <c r="AW2" s="47">
        <v>46</v>
      </c>
      <c r="AX2" s="47">
        <v>47</v>
      </c>
      <c r="AY2" s="47">
        <v>48</v>
      </c>
      <c r="AZ2" s="47">
        <v>49</v>
      </c>
      <c r="BA2" s="47">
        <v>50</v>
      </c>
      <c r="BB2" s="47">
        <v>51</v>
      </c>
      <c r="BC2" s="47">
        <v>52</v>
      </c>
      <c r="BD2" s="47">
        <v>53</v>
      </c>
      <c r="BE2" s="47">
        <v>54</v>
      </c>
      <c r="BF2" s="47">
        <v>55</v>
      </c>
      <c r="BG2" s="47">
        <v>56</v>
      </c>
      <c r="BH2" s="47">
        <v>57</v>
      </c>
      <c r="BI2" s="47">
        <v>58</v>
      </c>
      <c r="BJ2" s="47">
        <v>59</v>
      </c>
      <c r="BK2" s="47">
        <v>60</v>
      </c>
      <c r="BL2" s="47">
        <v>61</v>
      </c>
      <c r="BM2" s="47">
        <v>62</v>
      </c>
      <c r="BN2" s="47">
        <v>63</v>
      </c>
      <c r="BO2" s="47">
        <v>64</v>
      </c>
      <c r="BP2" s="47">
        <v>65</v>
      </c>
      <c r="BQ2" s="47">
        <v>66</v>
      </c>
      <c r="BR2" s="47"/>
      <c r="BS2" s="48" t="s">
        <v>43</v>
      </c>
      <c r="BT2" s="49" t="s">
        <v>44</v>
      </c>
      <c r="BU2" s="50" t="s">
        <v>27</v>
      </c>
      <c r="BV2" s="51" t="s">
        <v>45</v>
      </c>
      <c r="BW2" s="52" t="s">
        <v>46</v>
      </c>
    </row>
    <row r="3" spans="1:75" ht="15" thickTop="1">
      <c r="A3" s="79">
        <v>1</v>
      </c>
      <c r="B3" s="65" t="s">
        <v>74</v>
      </c>
      <c r="C3" s="62" t="s">
        <v>73</v>
      </c>
      <c r="D3" s="63">
        <v>140</v>
      </c>
      <c r="E3" s="63"/>
      <c r="F3" s="63"/>
      <c r="G3" s="63">
        <v>159</v>
      </c>
      <c r="H3" s="63">
        <v>131</v>
      </c>
      <c r="I3" s="63">
        <v>182</v>
      </c>
      <c r="J3" s="63"/>
      <c r="K3" s="63"/>
      <c r="L3" s="63">
        <v>170</v>
      </c>
      <c r="M3" s="63">
        <v>171</v>
      </c>
      <c r="N3" s="63">
        <v>151</v>
      </c>
      <c r="O3" s="63"/>
      <c r="P3" s="63"/>
      <c r="Q3" s="63">
        <v>180</v>
      </c>
      <c r="R3" s="63">
        <v>148</v>
      </c>
      <c r="S3" s="63">
        <v>142</v>
      </c>
      <c r="T3" s="63"/>
      <c r="U3" s="63">
        <v>196</v>
      </c>
      <c r="V3" s="64"/>
      <c r="W3" s="64"/>
      <c r="X3" s="64"/>
      <c r="Y3" s="64">
        <v>154</v>
      </c>
      <c r="Z3" s="64">
        <v>157</v>
      </c>
      <c r="AA3" s="64">
        <v>137</v>
      </c>
      <c r="AB3" s="64">
        <v>154</v>
      </c>
      <c r="AC3" s="64">
        <v>156</v>
      </c>
      <c r="AD3" s="64"/>
      <c r="AE3" s="64">
        <v>176</v>
      </c>
      <c r="AF3" s="64">
        <v>133</v>
      </c>
      <c r="AG3" s="64"/>
      <c r="AH3" s="64">
        <v>151</v>
      </c>
      <c r="AI3" s="64"/>
      <c r="AJ3" s="64">
        <v>135</v>
      </c>
      <c r="AK3" s="64">
        <v>193</v>
      </c>
      <c r="AL3" s="64">
        <v>143</v>
      </c>
      <c r="AM3" s="64"/>
      <c r="AN3" s="64">
        <v>164</v>
      </c>
      <c r="AO3" s="64">
        <v>139</v>
      </c>
      <c r="AP3" s="64"/>
      <c r="AQ3" s="64">
        <v>155</v>
      </c>
      <c r="AR3" s="64">
        <v>147</v>
      </c>
      <c r="AS3" s="64"/>
      <c r="AT3" s="102">
        <v>192</v>
      </c>
      <c r="AU3" s="64">
        <v>150</v>
      </c>
      <c r="AV3" s="64">
        <v>136</v>
      </c>
      <c r="AW3" s="64"/>
      <c r="AX3" s="64">
        <v>136</v>
      </c>
      <c r="AY3" s="64"/>
      <c r="AZ3" s="64">
        <v>199</v>
      </c>
      <c r="BA3" s="64"/>
      <c r="BB3" s="64">
        <v>127</v>
      </c>
      <c r="BC3" s="64">
        <v>156</v>
      </c>
      <c r="BD3" s="64">
        <v>186</v>
      </c>
      <c r="BE3" s="64">
        <v>156</v>
      </c>
      <c r="BF3" s="64">
        <v>148</v>
      </c>
      <c r="BG3" s="64"/>
      <c r="BH3" s="64">
        <v>144</v>
      </c>
      <c r="BI3" s="64">
        <v>160</v>
      </c>
      <c r="BJ3" s="64">
        <v>160</v>
      </c>
      <c r="BK3" s="64">
        <v>129</v>
      </c>
      <c r="BL3" s="64">
        <v>175</v>
      </c>
      <c r="BM3" s="64"/>
      <c r="BN3" s="64"/>
      <c r="BO3" s="64">
        <v>133</v>
      </c>
      <c r="BP3" s="64">
        <v>144</v>
      </c>
      <c r="BQ3" s="64">
        <v>152</v>
      </c>
      <c r="BR3" s="64"/>
      <c r="BS3" s="89">
        <f t="shared" ref="BS3:BS40" si="0">COUNTA(D3:BR3)</f>
        <v>44</v>
      </c>
      <c r="BT3" s="57">
        <f t="shared" ref="BT3:BT40" si="1">SUM(D3:BR3)</f>
        <v>6847</v>
      </c>
      <c r="BU3" s="58">
        <f t="shared" ref="BU3:BU40" si="2">BT3/BS3</f>
        <v>155.61363636363637</v>
      </c>
      <c r="BV3" s="59">
        <f t="shared" ref="BV3:BV40" si="3">MAX(D3:BR3)</f>
        <v>199</v>
      </c>
      <c r="BW3" s="60">
        <f t="shared" ref="BW3:BW40" si="4">MIN(D3:BR3)</f>
        <v>127</v>
      </c>
    </row>
    <row r="4" spans="1:75" ht="14.25">
      <c r="A4" s="53">
        <v>2</v>
      </c>
      <c r="B4" s="96" t="s">
        <v>72</v>
      </c>
      <c r="C4" s="62" t="s">
        <v>69</v>
      </c>
      <c r="D4" s="63">
        <v>160</v>
      </c>
      <c r="E4" s="63">
        <v>156</v>
      </c>
      <c r="F4" s="63">
        <v>168</v>
      </c>
      <c r="G4" s="63">
        <v>135</v>
      </c>
      <c r="H4" s="63">
        <v>137</v>
      </c>
      <c r="I4" s="63">
        <v>185</v>
      </c>
      <c r="J4" s="63">
        <v>124</v>
      </c>
      <c r="K4" s="68">
        <v>188</v>
      </c>
      <c r="L4" s="63">
        <v>177</v>
      </c>
      <c r="M4" s="63">
        <v>157</v>
      </c>
      <c r="N4" s="63">
        <v>153</v>
      </c>
      <c r="O4" s="63">
        <v>173</v>
      </c>
      <c r="P4" s="63">
        <v>152</v>
      </c>
      <c r="Q4" s="63">
        <v>131</v>
      </c>
      <c r="R4" s="63">
        <v>182</v>
      </c>
      <c r="S4" s="63">
        <v>151</v>
      </c>
      <c r="T4" s="63">
        <v>141</v>
      </c>
      <c r="U4" s="63">
        <v>159</v>
      </c>
      <c r="V4" s="64">
        <v>161</v>
      </c>
      <c r="W4" s="64">
        <v>162</v>
      </c>
      <c r="X4" s="64">
        <v>136</v>
      </c>
      <c r="Y4" s="64">
        <v>136</v>
      </c>
      <c r="Z4" s="64">
        <v>167</v>
      </c>
      <c r="AA4" s="64">
        <v>146</v>
      </c>
      <c r="AB4" s="64">
        <v>141</v>
      </c>
      <c r="AC4" s="64">
        <v>164</v>
      </c>
      <c r="AD4" s="64">
        <v>181</v>
      </c>
      <c r="AE4" s="64">
        <v>137</v>
      </c>
      <c r="AF4" s="64">
        <v>117</v>
      </c>
      <c r="AG4" s="64">
        <v>132</v>
      </c>
      <c r="AH4" s="64">
        <v>160</v>
      </c>
      <c r="AI4" s="64">
        <v>155</v>
      </c>
      <c r="AJ4" s="64">
        <v>156</v>
      </c>
      <c r="AK4" s="64">
        <v>114</v>
      </c>
      <c r="AL4" s="64">
        <v>190</v>
      </c>
      <c r="AM4" s="64">
        <v>161</v>
      </c>
      <c r="AN4" s="64">
        <v>114</v>
      </c>
      <c r="AO4" s="64">
        <v>162</v>
      </c>
      <c r="AP4" s="64">
        <v>170</v>
      </c>
      <c r="AQ4" s="64">
        <v>138</v>
      </c>
      <c r="AR4" s="64">
        <v>139</v>
      </c>
      <c r="AS4" s="64">
        <v>167</v>
      </c>
      <c r="AT4" s="64">
        <v>127</v>
      </c>
      <c r="AU4" s="64">
        <v>146</v>
      </c>
      <c r="AV4" s="64">
        <v>144</v>
      </c>
      <c r="AW4" s="64">
        <v>168</v>
      </c>
      <c r="AX4" s="64">
        <v>157</v>
      </c>
      <c r="AY4" s="64">
        <v>126</v>
      </c>
      <c r="AZ4" s="64">
        <v>147</v>
      </c>
      <c r="BA4" s="64">
        <v>158</v>
      </c>
      <c r="BB4" s="64">
        <v>157</v>
      </c>
      <c r="BC4" s="64">
        <v>167</v>
      </c>
      <c r="BD4" s="64">
        <v>136</v>
      </c>
      <c r="BE4" s="64">
        <v>152</v>
      </c>
      <c r="BF4" s="64"/>
      <c r="BG4" s="64"/>
      <c r="BH4" s="64"/>
      <c r="BI4" s="64"/>
      <c r="BJ4" s="64"/>
      <c r="BK4" s="64"/>
      <c r="BL4" s="64">
        <v>157</v>
      </c>
      <c r="BM4" s="64">
        <v>169</v>
      </c>
      <c r="BN4" s="64">
        <v>155</v>
      </c>
      <c r="BO4" s="64">
        <v>143</v>
      </c>
      <c r="BP4" s="64">
        <v>165</v>
      </c>
      <c r="BQ4" s="64">
        <v>121</v>
      </c>
      <c r="BR4" s="64"/>
      <c r="BS4" s="89">
        <f t="shared" si="0"/>
        <v>60</v>
      </c>
      <c r="BT4" s="57">
        <f t="shared" si="1"/>
        <v>9130</v>
      </c>
      <c r="BU4" s="58">
        <f t="shared" si="2"/>
        <v>152.16666666666666</v>
      </c>
      <c r="BV4" s="59">
        <f t="shared" si="3"/>
        <v>190</v>
      </c>
      <c r="BW4" s="60">
        <f t="shared" si="4"/>
        <v>114</v>
      </c>
    </row>
    <row r="5" spans="1:75" ht="14.25">
      <c r="A5" s="53">
        <v>3</v>
      </c>
      <c r="B5" s="97" t="s">
        <v>76</v>
      </c>
      <c r="C5" s="62" t="s">
        <v>73</v>
      </c>
      <c r="D5" s="63">
        <v>164</v>
      </c>
      <c r="E5" s="63"/>
      <c r="F5" s="63"/>
      <c r="G5" s="63">
        <v>170</v>
      </c>
      <c r="H5" s="63">
        <v>108</v>
      </c>
      <c r="I5" s="63"/>
      <c r="J5" s="63">
        <v>142</v>
      </c>
      <c r="K5" s="63"/>
      <c r="L5" s="63">
        <v>181</v>
      </c>
      <c r="M5" s="63"/>
      <c r="N5" s="63"/>
      <c r="O5" s="63">
        <v>167</v>
      </c>
      <c r="P5" s="63">
        <v>132</v>
      </c>
      <c r="Q5" s="63"/>
      <c r="R5" s="63"/>
      <c r="S5" s="63">
        <v>155</v>
      </c>
      <c r="T5" s="63">
        <v>153</v>
      </c>
      <c r="U5" s="63">
        <v>160</v>
      </c>
      <c r="V5" s="64"/>
      <c r="W5" s="64"/>
      <c r="X5" s="64"/>
      <c r="Y5" s="64">
        <v>150</v>
      </c>
      <c r="Z5" s="64">
        <v>152</v>
      </c>
      <c r="AA5" s="64">
        <v>154</v>
      </c>
      <c r="AB5" s="64">
        <v>111</v>
      </c>
      <c r="AC5" s="64"/>
      <c r="AD5" s="64">
        <v>167</v>
      </c>
      <c r="AE5" s="64">
        <v>134</v>
      </c>
      <c r="AF5" s="64">
        <v>152</v>
      </c>
      <c r="AG5" s="64">
        <v>159</v>
      </c>
      <c r="AH5" s="64">
        <v>142</v>
      </c>
      <c r="AI5" s="64">
        <v>149</v>
      </c>
      <c r="AJ5" s="64"/>
      <c r="AK5" s="102">
        <v>194</v>
      </c>
      <c r="AL5" s="64">
        <v>151</v>
      </c>
      <c r="AM5" s="64"/>
      <c r="AN5" s="64">
        <v>136</v>
      </c>
      <c r="AO5" s="64"/>
      <c r="AP5" s="64"/>
      <c r="AQ5" s="64">
        <v>145</v>
      </c>
      <c r="AR5" s="64">
        <v>237</v>
      </c>
      <c r="AS5" s="64">
        <v>129</v>
      </c>
      <c r="AT5" s="64"/>
      <c r="AU5" s="64">
        <v>132</v>
      </c>
      <c r="AV5" s="64">
        <v>147</v>
      </c>
      <c r="AW5" s="64">
        <v>146</v>
      </c>
      <c r="AX5" s="64">
        <v>180</v>
      </c>
      <c r="AY5" s="64">
        <v>98</v>
      </c>
      <c r="AZ5" s="64">
        <v>133</v>
      </c>
      <c r="BA5" s="64">
        <v>122</v>
      </c>
      <c r="BB5" s="64">
        <v>159</v>
      </c>
      <c r="BC5" s="64">
        <v>152</v>
      </c>
      <c r="BD5" s="64">
        <v>114</v>
      </c>
      <c r="BE5" s="64">
        <v>201</v>
      </c>
      <c r="BF5" s="64">
        <v>137</v>
      </c>
      <c r="BG5" s="64">
        <v>147</v>
      </c>
      <c r="BH5" s="64">
        <v>159</v>
      </c>
      <c r="BI5" s="64">
        <v>169</v>
      </c>
      <c r="BJ5" s="64"/>
      <c r="BK5" s="64">
        <v>181</v>
      </c>
      <c r="BL5" s="64">
        <v>131</v>
      </c>
      <c r="BM5" s="64"/>
      <c r="BN5" s="64">
        <v>162</v>
      </c>
      <c r="BO5" s="64">
        <v>155</v>
      </c>
      <c r="BP5" s="64">
        <v>150</v>
      </c>
      <c r="BQ5" s="64">
        <v>143</v>
      </c>
      <c r="BR5" s="64"/>
      <c r="BS5" s="89">
        <f t="shared" si="0"/>
        <v>47</v>
      </c>
      <c r="BT5" s="57">
        <f t="shared" si="1"/>
        <v>7112</v>
      </c>
      <c r="BU5" s="58">
        <f t="shared" si="2"/>
        <v>151.31914893617022</v>
      </c>
      <c r="BV5" s="99">
        <f t="shared" si="3"/>
        <v>237</v>
      </c>
      <c r="BW5" s="60">
        <f t="shared" si="4"/>
        <v>98</v>
      </c>
    </row>
    <row r="6" spans="1:75" ht="14.25">
      <c r="A6" s="53">
        <v>4</v>
      </c>
      <c r="B6" s="61" t="s">
        <v>71</v>
      </c>
      <c r="C6" s="62" t="s">
        <v>69</v>
      </c>
      <c r="D6" s="56">
        <v>122</v>
      </c>
      <c r="E6" s="56">
        <v>125</v>
      </c>
      <c r="F6" s="56">
        <v>160</v>
      </c>
      <c r="G6" s="56">
        <v>135</v>
      </c>
      <c r="H6" s="56">
        <v>144</v>
      </c>
      <c r="I6" s="56">
        <v>115</v>
      </c>
      <c r="J6" s="56">
        <v>107</v>
      </c>
      <c r="K6" s="56">
        <v>176</v>
      </c>
      <c r="L6" s="56">
        <v>145</v>
      </c>
      <c r="M6" s="56">
        <v>120</v>
      </c>
      <c r="N6" s="56">
        <v>150</v>
      </c>
      <c r="O6" s="56">
        <v>156</v>
      </c>
      <c r="P6" s="56">
        <v>164</v>
      </c>
      <c r="Q6" s="56">
        <v>146</v>
      </c>
      <c r="R6" s="56">
        <v>128</v>
      </c>
      <c r="S6" s="56">
        <v>119</v>
      </c>
      <c r="T6" s="56">
        <v>146</v>
      </c>
      <c r="U6" s="56">
        <v>163</v>
      </c>
      <c r="V6" s="57">
        <v>141</v>
      </c>
      <c r="W6" s="57">
        <v>170</v>
      </c>
      <c r="X6" s="57">
        <v>121</v>
      </c>
      <c r="Y6" s="57">
        <v>131</v>
      </c>
      <c r="Z6" s="57">
        <v>180</v>
      </c>
      <c r="AA6" s="57">
        <v>150</v>
      </c>
      <c r="AB6" s="57">
        <v>168</v>
      </c>
      <c r="AC6" s="57">
        <v>189</v>
      </c>
      <c r="AD6" s="57">
        <v>138</v>
      </c>
      <c r="AE6" s="57">
        <v>159</v>
      </c>
      <c r="AF6" s="57">
        <v>147</v>
      </c>
      <c r="AG6" s="57">
        <v>145</v>
      </c>
      <c r="AH6" s="57">
        <v>163</v>
      </c>
      <c r="AI6" s="57">
        <v>138</v>
      </c>
      <c r="AJ6" s="57">
        <v>135</v>
      </c>
      <c r="AK6" s="57">
        <v>149</v>
      </c>
      <c r="AL6" s="57">
        <v>159</v>
      </c>
      <c r="AM6" s="57">
        <v>147</v>
      </c>
      <c r="AN6" s="57">
        <v>129</v>
      </c>
      <c r="AO6" s="57">
        <v>150</v>
      </c>
      <c r="AP6" s="57">
        <v>139</v>
      </c>
      <c r="AQ6" s="57">
        <v>142</v>
      </c>
      <c r="AR6" s="57">
        <v>149</v>
      </c>
      <c r="AS6" s="57">
        <v>164</v>
      </c>
      <c r="AT6" s="57">
        <v>132</v>
      </c>
      <c r="AU6" s="57">
        <v>133</v>
      </c>
      <c r="AV6" s="57">
        <v>162</v>
      </c>
      <c r="AW6" s="57">
        <v>152</v>
      </c>
      <c r="AX6" s="57">
        <v>144</v>
      </c>
      <c r="AY6" s="57">
        <v>158</v>
      </c>
      <c r="AZ6" s="57">
        <v>189</v>
      </c>
      <c r="BA6" s="57">
        <v>157</v>
      </c>
      <c r="BB6" s="57">
        <v>160</v>
      </c>
      <c r="BC6" s="57">
        <v>157</v>
      </c>
      <c r="BD6" s="57">
        <v>174</v>
      </c>
      <c r="BE6" s="57">
        <v>127</v>
      </c>
      <c r="BF6" s="57">
        <v>169</v>
      </c>
      <c r="BG6" s="57">
        <v>158</v>
      </c>
      <c r="BH6" s="57">
        <v>186</v>
      </c>
      <c r="BI6" s="57">
        <v>161</v>
      </c>
      <c r="BJ6" s="57">
        <v>156</v>
      </c>
      <c r="BK6" s="57">
        <v>161</v>
      </c>
      <c r="BL6" s="57">
        <v>131</v>
      </c>
      <c r="BM6" s="57">
        <v>165</v>
      </c>
      <c r="BN6" s="57">
        <v>152</v>
      </c>
      <c r="BO6" s="57">
        <v>139</v>
      </c>
      <c r="BP6" s="57">
        <v>128</v>
      </c>
      <c r="BQ6" s="57">
        <v>158</v>
      </c>
      <c r="BR6" s="57"/>
      <c r="BS6" s="89">
        <f t="shared" si="0"/>
        <v>66</v>
      </c>
      <c r="BT6" s="57">
        <f t="shared" si="1"/>
        <v>9833</v>
      </c>
      <c r="BU6" s="58">
        <f t="shared" si="2"/>
        <v>148.9848484848485</v>
      </c>
      <c r="BV6" s="57">
        <f t="shared" si="3"/>
        <v>189</v>
      </c>
      <c r="BW6" s="60">
        <f t="shared" si="4"/>
        <v>107</v>
      </c>
    </row>
    <row r="7" spans="1:75" ht="14.25">
      <c r="A7" s="53">
        <v>5</v>
      </c>
      <c r="B7" s="54" t="s">
        <v>47</v>
      </c>
      <c r="C7" s="55" t="s">
        <v>60</v>
      </c>
      <c r="D7" s="56">
        <v>174</v>
      </c>
      <c r="E7" s="56"/>
      <c r="F7" s="56">
        <v>167</v>
      </c>
      <c r="G7" s="56">
        <v>147</v>
      </c>
      <c r="H7" s="56">
        <v>129</v>
      </c>
      <c r="I7" s="56"/>
      <c r="J7" s="56">
        <v>111</v>
      </c>
      <c r="K7" s="56">
        <v>168</v>
      </c>
      <c r="L7" s="56">
        <v>166</v>
      </c>
      <c r="M7" s="56"/>
      <c r="N7" s="56">
        <v>142</v>
      </c>
      <c r="O7" s="56">
        <v>154</v>
      </c>
      <c r="P7" s="56">
        <v>161</v>
      </c>
      <c r="Q7" s="56">
        <v>132</v>
      </c>
      <c r="R7" s="56"/>
      <c r="S7" s="56">
        <v>142</v>
      </c>
      <c r="T7" s="56">
        <v>170</v>
      </c>
      <c r="U7" s="56">
        <v>176</v>
      </c>
      <c r="V7" s="57">
        <v>123</v>
      </c>
      <c r="W7" s="57">
        <v>153</v>
      </c>
      <c r="X7" s="57"/>
      <c r="Y7" s="57"/>
      <c r="Z7" s="57">
        <v>134</v>
      </c>
      <c r="AA7" s="57"/>
      <c r="AB7" s="57">
        <v>156</v>
      </c>
      <c r="AC7" s="57"/>
      <c r="AD7" s="57">
        <v>142</v>
      </c>
      <c r="AE7" s="57">
        <v>177</v>
      </c>
      <c r="AF7" s="57"/>
      <c r="AG7" s="57">
        <v>161</v>
      </c>
      <c r="AH7" s="57">
        <v>145</v>
      </c>
      <c r="AI7" s="57">
        <v>165</v>
      </c>
      <c r="AJ7" s="57">
        <v>142</v>
      </c>
      <c r="AK7" s="57">
        <v>168</v>
      </c>
      <c r="AL7" s="57">
        <v>157</v>
      </c>
      <c r="AM7" s="57">
        <v>131</v>
      </c>
      <c r="AN7" s="57">
        <v>122</v>
      </c>
      <c r="AO7" s="57">
        <v>147</v>
      </c>
      <c r="AP7" s="57">
        <v>129</v>
      </c>
      <c r="AQ7" s="57">
        <v>146</v>
      </c>
      <c r="AR7" s="57">
        <v>189</v>
      </c>
      <c r="AS7" s="57">
        <v>127</v>
      </c>
      <c r="AT7" s="57">
        <v>131</v>
      </c>
      <c r="AU7" s="57">
        <v>137</v>
      </c>
      <c r="AV7" s="57">
        <v>153</v>
      </c>
      <c r="AW7" s="57">
        <v>111</v>
      </c>
      <c r="AX7" s="57">
        <v>146</v>
      </c>
      <c r="AY7" s="57">
        <v>144</v>
      </c>
      <c r="AZ7" s="57">
        <v>193</v>
      </c>
      <c r="BA7" s="57">
        <v>139</v>
      </c>
      <c r="BB7" s="57">
        <v>145</v>
      </c>
      <c r="BC7" s="57">
        <v>159</v>
      </c>
      <c r="BD7" s="57">
        <v>145</v>
      </c>
      <c r="BE7" s="57">
        <v>123</v>
      </c>
      <c r="BF7" s="57">
        <v>171</v>
      </c>
      <c r="BG7" s="57"/>
      <c r="BH7" s="57">
        <v>154</v>
      </c>
      <c r="BI7" s="57">
        <v>164</v>
      </c>
      <c r="BJ7" s="57">
        <v>144</v>
      </c>
      <c r="BK7" s="57">
        <v>132</v>
      </c>
      <c r="BL7" s="57">
        <v>145</v>
      </c>
      <c r="BM7" s="57">
        <v>161</v>
      </c>
      <c r="BN7" s="57">
        <v>125</v>
      </c>
      <c r="BO7" s="57">
        <v>164</v>
      </c>
      <c r="BP7" s="57">
        <v>135</v>
      </c>
      <c r="BQ7" s="57">
        <v>147</v>
      </c>
      <c r="BR7" s="57"/>
      <c r="BS7" s="89">
        <f t="shared" si="0"/>
        <v>56</v>
      </c>
      <c r="BT7" s="57">
        <f t="shared" si="1"/>
        <v>8321</v>
      </c>
      <c r="BU7" s="58">
        <f t="shared" si="2"/>
        <v>148.58928571428572</v>
      </c>
      <c r="BV7" s="57">
        <f t="shared" si="3"/>
        <v>193</v>
      </c>
      <c r="BW7" s="60">
        <f t="shared" si="4"/>
        <v>111</v>
      </c>
    </row>
    <row r="8" spans="1:75" ht="14.25">
      <c r="A8" s="53">
        <v>6</v>
      </c>
      <c r="B8" s="65" t="s">
        <v>48</v>
      </c>
      <c r="C8" s="62" t="s">
        <v>8</v>
      </c>
      <c r="D8" s="63">
        <v>157</v>
      </c>
      <c r="E8" s="63">
        <v>139</v>
      </c>
      <c r="F8" s="63">
        <v>192</v>
      </c>
      <c r="G8" s="63">
        <v>174</v>
      </c>
      <c r="H8" s="63">
        <v>155</v>
      </c>
      <c r="I8" s="63">
        <v>164</v>
      </c>
      <c r="J8" s="63">
        <v>143</v>
      </c>
      <c r="K8" s="63">
        <v>145</v>
      </c>
      <c r="L8" s="63">
        <v>130</v>
      </c>
      <c r="M8" s="63">
        <v>169</v>
      </c>
      <c r="N8" s="63">
        <v>145</v>
      </c>
      <c r="O8" s="63">
        <v>124</v>
      </c>
      <c r="P8" s="63">
        <v>169</v>
      </c>
      <c r="Q8" s="63">
        <v>170</v>
      </c>
      <c r="R8" s="63">
        <v>150</v>
      </c>
      <c r="S8" s="63">
        <v>153</v>
      </c>
      <c r="T8" s="114">
        <v>178</v>
      </c>
      <c r="U8" s="63">
        <v>143</v>
      </c>
      <c r="V8" s="115">
        <v>122</v>
      </c>
      <c r="W8" s="115">
        <v>142</v>
      </c>
      <c r="X8" s="115">
        <v>135</v>
      </c>
      <c r="Y8" s="115">
        <v>138</v>
      </c>
      <c r="Z8" s="115">
        <v>112</v>
      </c>
      <c r="AA8" s="116">
        <v>157</v>
      </c>
      <c r="AB8" s="64">
        <v>167</v>
      </c>
      <c r="AC8" s="116">
        <v>119</v>
      </c>
      <c r="AD8" s="116">
        <v>132</v>
      </c>
      <c r="AE8" s="116">
        <v>157</v>
      </c>
      <c r="AF8" s="116">
        <v>155</v>
      </c>
      <c r="AG8" s="116">
        <v>163</v>
      </c>
      <c r="AH8" s="116">
        <v>162</v>
      </c>
      <c r="AI8" s="116">
        <v>145</v>
      </c>
      <c r="AJ8" s="116">
        <v>118</v>
      </c>
      <c r="AK8" s="116">
        <v>124</v>
      </c>
      <c r="AL8" s="116">
        <v>145</v>
      </c>
      <c r="AM8" s="116">
        <v>130</v>
      </c>
      <c r="AN8" s="116">
        <v>121</v>
      </c>
      <c r="AO8" s="116">
        <v>162</v>
      </c>
      <c r="AP8" s="116">
        <v>165</v>
      </c>
      <c r="AQ8" s="116">
        <v>158</v>
      </c>
      <c r="AR8" s="116">
        <v>135</v>
      </c>
      <c r="AS8" s="116">
        <v>177</v>
      </c>
      <c r="AT8" s="116">
        <v>135</v>
      </c>
      <c r="AU8" s="116">
        <v>140</v>
      </c>
      <c r="AV8" s="116">
        <v>159</v>
      </c>
      <c r="AW8" s="116">
        <v>157</v>
      </c>
      <c r="AX8" s="116">
        <v>157</v>
      </c>
      <c r="AY8" s="116">
        <v>135</v>
      </c>
      <c r="AZ8" s="116">
        <v>134</v>
      </c>
      <c r="BA8" s="116"/>
      <c r="BB8" s="116"/>
      <c r="BC8" s="116"/>
      <c r="BD8" s="116"/>
      <c r="BE8" s="116"/>
      <c r="BF8" s="116">
        <v>122</v>
      </c>
      <c r="BG8" s="116">
        <v>99</v>
      </c>
      <c r="BH8" s="116">
        <v>165</v>
      </c>
      <c r="BI8" s="116">
        <v>142</v>
      </c>
      <c r="BJ8" s="117">
        <v>189</v>
      </c>
      <c r="BK8" s="116">
        <v>170</v>
      </c>
      <c r="BL8" s="116">
        <v>162</v>
      </c>
      <c r="BM8" s="116">
        <v>133</v>
      </c>
      <c r="BN8" s="116">
        <v>157</v>
      </c>
      <c r="BO8" s="116">
        <v>138</v>
      </c>
      <c r="BP8" s="116">
        <v>151</v>
      </c>
      <c r="BQ8" s="116">
        <v>161</v>
      </c>
      <c r="BR8" s="116"/>
      <c r="BS8" s="89">
        <f t="shared" si="0"/>
        <v>61</v>
      </c>
      <c r="BT8" s="57">
        <f t="shared" si="1"/>
        <v>9047</v>
      </c>
      <c r="BU8" s="58">
        <f t="shared" si="2"/>
        <v>148.31147540983608</v>
      </c>
      <c r="BV8" s="57">
        <f t="shared" si="3"/>
        <v>192</v>
      </c>
      <c r="BW8" s="60">
        <f t="shared" si="4"/>
        <v>99</v>
      </c>
    </row>
    <row r="9" spans="1:75" ht="14.25">
      <c r="A9" s="53">
        <v>7</v>
      </c>
      <c r="B9" s="54" t="s">
        <v>63</v>
      </c>
      <c r="C9" s="62" t="s">
        <v>8</v>
      </c>
      <c r="D9" s="56">
        <v>129</v>
      </c>
      <c r="E9" s="56">
        <v>92</v>
      </c>
      <c r="F9" s="56">
        <v>161</v>
      </c>
      <c r="G9" s="56">
        <v>175</v>
      </c>
      <c r="H9" s="78">
        <v>195</v>
      </c>
      <c r="I9" s="56">
        <v>116</v>
      </c>
      <c r="J9" s="56">
        <v>163</v>
      </c>
      <c r="K9" s="56">
        <v>178</v>
      </c>
      <c r="L9" s="56">
        <v>147</v>
      </c>
      <c r="M9" s="56">
        <v>140</v>
      </c>
      <c r="N9" s="56">
        <v>165</v>
      </c>
      <c r="O9" s="56">
        <v>125</v>
      </c>
      <c r="P9" s="56">
        <v>169</v>
      </c>
      <c r="Q9" s="56">
        <v>160</v>
      </c>
      <c r="R9" s="56">
        <v>145</v>
      </c>
      <c r="S9" s="56">
        <v>170</v>
      </c>
      <c r="T9" s="56">
        <v>146</v>
      </c>
      <c r="U9" s="56">
        <v>123</v>
      </c>
      <c r="V9" s="57">
        <v>142</v>
      </c>
      <c r="W9" s="57">
        <v>145</v>
      </c>
      <c r="X9" s="57">
        <v>168</v>
      </c>
      <c r="Y9" s="57">
        <v>133</v>
      </c>
      <c r="Z9" s="57">
        <v>129</v>
      </c>
      <c r="AA9" s="57">
        <v>138</v>
      </c>
      <c r="AB9" s="57">
        <v>136</v>
      </c>
      <c r="AC9" s="57">
        <v>153</v>
      </c>
      <c r="AD9" s="57">
        <v>132</v>
      </c>
      <c r="AE9" s="57">
        <v>156</v>
      </c>
      <c r="AF9" s="57">
        <v>146</v>
      </c>
      <c r="AG9" s="57">
        <v>157</v>
      </c>
      <c r="AH9" s="57">
        <v>162</v>
      </c>
      <c r="AI9" s="57">
        <v>126</v>
      </c>
      <c r="AJ9" s="57">
        <v>127</v>
      </c>
      <c r="AK9" s="57">
        <v>126</v>
      </c>
      <c r="AL9" s="57">
        <v>132</v>
      </c>
      <c r="AM9" s="57">
        <v>160</v>
      </c>
      <c r="AN9" s="57">
        <v>165</v>
      </c>
      <c r="AO9" s="57">
        <v>166</v>
      </c>
      <c r="AP9" s="57">
        <v>124</v>
      </c>
      <c r="AQ9" s="57">
        <v>140</v>
      </c>
      <c r="AR9" s="57">
        <v>145</v>
      </c>
      <c r="AS9" s="57">
        <v>120</v>
      </c>
      <c r="AT9" s="57">
        <v>152</v>
      </c>
      <c r="AU9" s="57">
        <v>134</v>
      </c>
      <c r="AV9" s="57">
        <v>165</v>
      </c>
      <c r="AW9" s="57">
        <v>127</v>
      </c>
      <c r="AX9" s="57">
        <v>131</v>
      </c>
      <c r="AY9" s="57">
        <v>143</v>
      </c>
      <c r="AZ9" s="57">
        <v>135</v>
      </c>
      <c r="BA9" s="57">
        <v>158</v>
      </c>
      <c r="BB9" s="57">
        <v>162</v>
      </c>
      <c r="BC9" s="57">
        <v>148</v>
      </c>
      <c r="BD9" s="57">
        <v>122</v>
      </c>
      <c r="BE9" s="57">
        <v>169</v>
      </c>
      <c r="BF9" s="57">
        <v>161</v>
      </c>
      <c r="BG9" s="57">
        <v>168</v>
      </c>
      <c r="BH9" s="57">
        <v>129</v>
      </c>
      <c r="BI9" s="57">
        <v>125</v>
      </c>
      <c r="BJ9" s="95">
        <v>189</v>
      </c>
      <c r="BK9" s="57">
        <v>141</v>
      </c>
      <c r="BL9" s="57">
        <v>159</v>
      </c>
      <c r="BM9" s="57">
        <v>128</v>
      </c>
      <c r="BN9" s="57">
        <v>130</v>
      </c>
      <c r="BO9" s="57">
        <v>159</v>
      </c>
      <c r="BP9" s="57">
        <v>142</v>
      </c>
      <c r="BQ9" s="57">
        <v>163</v>
      </c>
      <c r="BR9" s="57"/>
      <c r="BS9" s="89">
        <f t="shared" si="0"/>
        <v>66</v>
      </c>
      <c r="BT9" s="57">
        <f t="shared" si="1"/>
        <v>9667</v>
      </c>
      <c r="BU9" s="58">
        <f t="shared" si="2"/>
        <v>146.46969696969697</v>
      </c>
      <c r="BV9" s="57">
        <f t="shared" si="3"/>
        <v>195</v>
      </c>
      <c r="BW9" s="60">
        <f t="shared" si="4"/>
        <v>92</v>
      </c>
    </row>
    <row r="10" spans="1:75" ht="14.25">
      <c r="A10" s="53">
        <v>8</v>
      </c>
      <c r="B10" s="54" t="s">
        <v>75</v>
      </c>
      <c r="C10" s="55" t="s">
        <v>73</v>
      </c>
      <c r="D10" s="56">
        <v>173</v>
      </c>
      <c r="E10" s="56"/>
      <c r="F10" s="56">
        <v>133</v>
      </c>
      <c r="G10" s="56">
        <v>180</v>
      </c>
      <c r="H10" s="56"/>
      <c r="I10" s="56"/>
      <c r="J10" s="56">
        <v>165</v>
      </c>
      <c r="K10" s="56">
        <v>120</v>
      </c>
      <c r="L10" s="56">
        <v>156</v>
      </c>
      <c r="M10" s="56"/>
      <c r="N10" s="56"/>
      <c r="O10" s="56"/>
      <c r="P10" s="56"/>
      <c r="Q10" s="56"/>
      <c r="R10" s="56">
        <v>200</v>
      </c>
      <c r="S10" s="56">
        <v>172</v>
      </c>
      <c r="T10" s="56">
        <v>164</v>
      </c>
      <c r="U10" s="56">
        <v>147</v>
      </c>
      <c r="V10" s="57">
        <v>166</v>
      </c>
      <c r="W10" s="57">
        <v>149</v>
      </c>
      <c r="X10" s="57">
        <v>104</v>
      </c>
      <c r="Y10" s="57"/>
      <c r="Z10" s="57"/>
      <c r="AA10" s="57"/>
      <c r="AB10" s="57"/>
      <c r="AC10" s="57"/>
      <c r="AD10" s="57"/>
      <c r="AE10" s="57"/>
      <c r="AF10" s="57"/>
      <c r="AG10" s="57">
        <v>114</v>
      </c>
      <c r="AH10" s="57">
        <v>150</v>
      </c>
      <c r="AI10" s="57"/>
      <c r="AJ10" s="57"/>
      <c r="AK10" s="57">
        <v>145</v>
      </c>
      <c r="AL10" s="57">
        <v>143</v>
      </c>
      <c r="AM10" s="57">
        <v>149</v>
      </c>
      <c r="AN10" s="57">
        <v>155</v>
      </c>
      <c r="AO10" s="57"/>
      <c r="AP10" s="57">
        <v>140</v>
      </c>
      <c r="AQ10" s="57">
        <v>144</v>
      </c>
      <c r="AR10" s="57">
        <v>131</v>
      </c>
      <c r="AS10" s="57"/>
      <c r="AT10" s="57"/>
      <c r="AU10" s="57">
        <v>132</v>
      </c>
      <c r="AV10" s="57">
        <v>132</v>
      </c>
      <c r="AW10" s="57"/>
      <c r="AX10" s="57">
        <v>147</v>
      </c>
      <c r="AY10" s="57"/>
      <c r="AZ10" s="57"/>
      <c r="BA10" s="57">
        <v>115</v>
      </c>
      <c r="BB10" s="57">
        <v>142</v>
      </c>
      <c r="BC10" s="57"/>
      <c r="BD10" s="57"/>
      <c r="BE10" s="57"/>
      <c r="BF10" s="57"/>
      <c r="BG10" s="57">
        <v>114</v>
      </c>
      <c r="BH10" s="57"/>
      <c r="BI10" s="57">
        <v>174</v>
      </c>
      <c r="BJ10" s="57">
        <v>155</v>
      </c>
      <c r="BK10" s="57">
        <v>145</v>
      </c>
      <c r="BL10" s="57"/>
      <c r="BM10" s="57">
        <v>147</v>
      </c>
      <c r="BN10" s="57">
        <v>81</v>
      </c>
      <c r="BO10" s="57"/>
      <c r="BP10" s="57"/>
      <c r="BQ10" s="57"/>
      <c r="BR10" s="57"/>
      <c r="BS10" s="89">
        <f t="shared" si="0"/>
        <v>33</v>
      </c>
      <c r="BT10" s="57">
        <f t="shared" si="1"/>
        <v>4784</v>
      </c>
      <c r="BU10" s="58">
        <f t="shared" si="2"/>
        <v>144.96969696969697</v>
      </c>
      <c r="BV10" s="59">
        <f t="shared" si="3"/>
        <v>200</v>
      </c>
      <c r="BW10" s="60">
        <f t="shared" si="4"/>
        <v>81</v>
      </c>
    </row>
    <row r="11" spans="1:75" ht="14.25">
      <c r="A11" s="53">
        <v>9</v>
      </c>
      <c r="B11" s="54" t="s">
        <v>297</v>
      </c>
      <c r="C11" s="55" t="s">
        <v>8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>
        <v>145</v>
      </c>
      <c r="BB11" s="57">
        <v>131</v>
      </c>
      <c r="BC11" s="57">
        <v>143</v>
      </c>
      <c r="BD11" s="57">
        <v>135</v>
      </c>
      <c r="BE11" s="57">
        <v>137</v>
      </c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89">
        <f t="shared" si="0"/>
        <v>5</v>
      </c>
      <c r="BT11" s="57">
        <f t="shared" si="1"/>
        <v>691</v>
      </c>
      <c r="BU11" s="58">
        <f t="shared" si="2"/>
        <v>138.19999999999999</v>
      </c>
      <c r="BV11" s="59">
        <f t="shared" si="3"/>
        <v>145</v>
      </c>
      <c r="BW11" s="60">
        <f t="shared" si="4"/>
        <v>131</v>
      </c>
    </row>
    <row r="12" spans="1:75" ht="14.25">
      <c r="A12" s="53">
        <v>10</v>
      </c>
      <c r="B12" s="54" t="s">
        <v>78</v>
      </c>
      <c r="C12" s="62" t="s">
        <v>73</v>
      </c>
      <c r="D12" s="56"/>
      <c r="E12" s="56">
        <v>136</v>
      </c>
      <c r="F12" s="56"/>
      <c r="G12" s="56"/>
      <c r="H12" s="56">
        <v>177</v>
      </c>
      <c r="I12" s="56">
        <v>121</v>
      </c>
      <c r="J12" s="56">
        <v>105</v>
      </c>
      <c r="K12" s="56">
        <v>135</v>
      </c>
      <c r="L12" s="56"/>
      <c r="M12" s="56">
        <v>108</v>
      </c>
      <c r="N12" s="56"/>
      <c r="O12" s="56"/>
      <c r="P12" s="56">
        <v>130</v>
      </c>
      <c r="Q12" s="56">
        <v>118</v>
      </c>
      <c r="R12" s="56">
        <v>145</v>
      </c>
      <c r="S12" s="56"/>
      <c r="T12" s="56"/>
      <c r="U12" s="56"/>
      <c r="V12" s="57">
        <v>159</v>
      </c>
      <c r="W12" s="57">
        <v>121</v>
      </c>
      <c r="X12" s="57">
        <v>126</v>
      </c>
      <c r="Y12" s="57"/>
      <c r="Z12" s="57"/>
      <c r="AA12" s="57"/>
      <c r="AB12" s="57"/>
      <c r="AC12" s="57">
        <v>116</v>
      </c>
      <c r="AD12" s="57">
        <v>143</v>
      </c>
      <c r="AE12" s="57">
        <v>162</v>
      </c>
      <c r="AF12" s="57">
        <v>134</v>
      </c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>
        <v>166</v>
      </c>
      <c r="BM12" s="57">
        <v>130</v>
      </c>
      <c r="BN12" s="57"/>
      <c r="BO12" s="57">
        <v>154</v>
      </c>
      <c r="BP12" s="57"/>
      <c r="BQ12" s="57"/>
      <c r="BR12" s="57"/>
      <c r="BS12" s="89">
        <f t="shared" si="0"/>
        <v>19</v>
      </c>
      <c r="BT12" s="57">
        <f t="shared" si="1"/>
        <v>2586</v>
      </c>
      <c r="BU12" s="58">
        <f t="shared" si="2"/>
        <v>136.10526315789474</v>
      </c>
      <c r="BV12" s="59">
        <f t="shared" si="3"/>
        <v>177</v>
      </c>
      <c r="BW12" s="60">
        <f t="shared" si="4"/>
        <v>105</v>
      </c>
    </row>
    <row r="13" spans="1:75" ht="14.25">
      <c r="A13" s="53">
        <v>11</v>
      </c>
      <c r="B13" s="54" t="s">
        <v>50</v>
      </c>
      <c r="C13" s="55" t="s">
        <v>8</v>
      </c>
      <c r="D13" s="56">
        <v>182</v>
      </c>
      <c r="E13" s="56">
        <v>156</v>
      </c>
      <c r="F13" s="56">
        <v>157</v>
      </c>
      <c r="G13" s="56">
        <v>146</v>
      </c>
      <c r="H13" s="56">
        <v>161</v>
      </c>
      <c r="I13" s="56">
        <v>156</v>
      </c>
      <c r="J13" s="56">
        <v>151</v>
      </c>
      <c r="K13" s="56">
        <v>152</v>
      </c>
      <c r="L13" s="56">
        <v>141</v>
      </c>
      <c r="M13" s="56">
        <v>140</v>
      </c>
      <c r="N13" s="56">
        <v>129</v>
      </c>
      <c r="O13" s="56">
        <v>104</v>
      </c>
      <c r="P13" s="56">
        <v>115</v>
      </c>
      <c r="Q13" s="56">
        <v>140</v>
      </c>
      <c r="R13" s="56">
        <v>155</v>
      </c>
      <c r="S13" s="56">
        <v>152</v>
      </c>
      <c r="T13" s="56">
        <v>126</v>
      </c>
      <c r="U13" s="56">
        <v>104</v>
      </c>
      <c r="V13" s="57">
        <v>127</v>
      </c>
      <c r="W13" s="57">
        <v>114</v>
      </c>
      <c r="X13" s="57">
        <v>155</v>
      </c>
      <c r="Y13" s="57">
        <v>101</v>
      </c>
      <c r="Z13" s="57">
        <v>142</v>
      </c>
      <c r="AA13" s="57">
        <v>111</v>
      </c>
      <c r="AB13" s="57">
        <v>104</v>
      </c>
      <c r="AC13" s="57">
        <v>130</v>
      </c>
      <c r="AD13" s="57">
        <v>124</v>
      </c>
      <c r="AE13" s="57">
        <v>152</v>
      </c>
      <c r="AF13" s="57">
        <v>125</v>
      </c>
      <c r="AG13" s="57">
        <v>129</v>
      </c>
      <c r="AH13" s="57">
        <v>139</v>
      </c>
      <c r="AI13" s="57">
        <v>167</v>
      </c>
      <c r="AJ13" s="57">
        <v>140</v>
      </c>
      <c r="AK13" s="57">
        <v>104</v>
      </c>
      <c r="AL13" s="57">
        <v>136</v>
      </c>
      <c r="AM13" s="57">
        <v>133</v>
      </c>
      <c r="AN13" s="57">
        <v>136</v>
      </c>
      <c r="AO13" s="57">
        <v>175</v>
      </c>
      <c r="AP13" s="57">
        <v>128</v>
      </c>
      <c r="AQ13" s="57">
        <v>146</v>
      </c>
      <c r="AR13" s="57">
        <v>145</v>
      </c>
      <c r="AS13" s="57">
        <v>130</v>
      </c>
      <c r="AT13" s="57">
        <v>104</v>
      </c>
      <c r="AU13" s="57">
        <v>158</v>
      </c>
      <c r="AV13" s="57">
        <v>118</v>
      </c>
      <c r="AW13" s="57">
        <v>123</v>
      </c>
      <c r="AX13" s="57">
        <v>151</v>
      </c>
      <c r="AY13" s="57">
        <v>143</v>
      </c>
      <c r="AZ13" s="57">
        <v>127</v>
      </c>
      <c r="BA13" s="57">
        <v>123</v>
      </c>
      <c r="BB13" s="57">
        <v>156</v>
      </c>
      <c r="BC13" s="57">
        <v>167</v>
      </c>
      <c r="BD13" s="57">
        <v>120</v>
      </c>
      <c r="BE13" s="57">
        <v>146</v>
      </c>
      <c r="BF13" s="57">
        <v>111</v>
      </c>
      <c r="BG13" s="57">
        <v>127</v>
      </c>
      <c r="BH13" s="57">
        <v>140</v>
      </c>
      <c r="BI13" s="57">
        <v>120</v>
      </c>
      <c r="BJ13" s="57">
        <v>111</v>
      </c>
      <c r="BK13" s="57">
        <v>150</v>
      </c>
      <c r="BL13" s="57">
        <v>148</v>
      </c>
      <c r="BM13" s="57">
        <v>122</v>
      </c>
      <c r="BN13" s="57">
        <v>163</v>
      </c>
      <c r="BO13" s="57">
        <v>117</v>
      </c>
      <c r="BP13" s="57">
        <v>96</v>
      </c>
      <c r="BQ13" s="57">
        <v>114</v>
      </c>
      <c r="BR13" s="57"/>
      <c r="BS13" s="89">
        <f t="shared" si="0"/>
        <v>66</v>
      </c>
      <c r="BT13" s="57">
        <f t="shared" si="1"/>
        <v>8915</v>
      </c>
      <c r="BU13" s="58">
        <f t="shared" si="2"/>
        <v>135.07575757575756</v>
      </c>
      <c r="BV13" s="59">
        <f t="shared" si="3"/>
        <v>182</v>
      </c>
      <c r="BW13" s="60">
        <f t="shared" si="4"/>
        <v>96</v>
      </c>
    </row>
    <row r="14" spans="1:75" ht="14.25">
      <c r="A14" s="53">
        <v>12</v>
      </c>
      <c r="B14" s="54" t="s">
        <v>49</v>
      </c>
      <c r="C14" s="55" t="s">
        <v>60</v>
      </c>
      <c r="D14" s="56">
        <v>158</v>
      </c>
      <c r="E14" s="56">
        <v>136</v>
      </c>
      <c r="F14" s="56"/>
      <c r="G14" s="56">
        <v>124</v>
      </c>
      <c r="H14" s="56"/>
      <c r="I14" s="56">
        <v>137</v>
      </c>
      <c r="J14" s="56"/>
      <c r="K14" s="56"/>
      <c r="L14" s="56"/>
      <c r="M14" s="56"/>
      <c r="N14" s="56"/>
      <c r="O14" s="56"/>
      <c r="P14" s="56">
        <v>181</v>
      </c>
      <c r="Q14" s="56"/>
      <c r="R14" s="56">
        <v>132</v>
      </c>
      <c r="S14" s="56">
        <v>120</v>
      </c>
      <c r="T14" s="56">
        <v>115</v>
      </c>
      <c r="U14" s="56">
        <v>129</v>
      </c>
      <c r="V14" s="57"/>
      <c r="W14" s="57"/>
      <c r="X14" s="95">
        <v>188</v>
      </c>
      <c r="Y14" s="57">
        <v>131</v>
      </c>
      <c r="Z14" s="57">
        <v>149</v>
      </c>
      <c r="AA14" s="57"/>
      <c r="AB14" s="57">
        <v>154</v>
      </c>
      <c r="AC14" s="57">
        <v>132</v>
      </c>
      <c r="AD14" s="57">
        <v>106</v>
      </c>
      <c r="AE14" s="57"/>
      <c r="AF14" s="57">
        <v>119</v>
      </c>
      <c r="AG14" s="57"/>
      <c r="AH14" s="57">
        <v>103</v>
      </c>
      <c r="AI14" s="57">
        <v>122</v>
      </c>
      <c r="AJ14" s="57">
        <v>122</v>
      </c>
      <c r="AK14" s="57">
        <v>109</v>
      </c>
      <c r="AL14" s="57">
        <v>136</v>
      </c>
      <c r="AM14" s="57">
        <v>125</v>
      </c>
      <c r="AN14" s="57">
        <v>94</v>
      </c>
      <c r="AO14" s="57">
        <v>124</v>
      </c>
      <c r="AP14" s="57">
        <v>133</v>
      </c>
      <c r="AQ14" s="57">
        <v>159</v>
      </c>
      <c r="AR14" s="57">
        <v>105</v>
      </c>
      <c r="AS14" s="57">
        <v>136</v>
      </c>
      <c r="AT14" s="57"/>
      <c r="AU14" s="57"/>
      <c r="AV14" s="57"/>
      <c r="AW14" s="57"/>
      <c r="AX14" s="57"/>
      <c r="AY14" s="57"/>
      <c r="AZ14" s="57">
        <v>125</v>
      </c>
      <c r="BA14" s="57"/>
      <c r="BB14" s="57">
        <v>134</v>
      </c>
      <c r="BC14" s="57">
        <v>127</v>
      </c>
      <c r="BD14" s="57">
        <v>144</v>
      </c>
      <c r="BE14" s="57">
        <v>195</v>
      </c>
      <c r="BF14" s="57"/>
      <c r="BG14" s="57">
        <v>133</v>
      </c>
      <c r="BH14" s="57">
        <v>161</v>
      </c>
      <c r="BI14" s="57">
        <v>140</v>
      </c>
      <c r="BJ14" s="57"/>
      <c r="BK14" s="57"/>
      <c r="BL14" s="57">
        <v>153</v>
      </c>
      <c r="BM14" s="57">
        <v>126</v>
      </c>
      <c r="BN14" s="57">
        <v>118</v>
      </c>
      <c r="BO14" s="95">
        <v>174</v>
      </c>
      <c r="BP14" s="57">
        <v>141</v>
      </c>
      <c r="BQ14" s="57">
        <v>115</v>
      </c>
      <c r="BR14" s="57"/>
      <c r="BS14" s="89">
        <f t="shared" si="0"/>
        <v>42</v>
      </c>
      <c r="BT14" s="57">
        <f t="shared" si="1"/>
        <v>5665</v>
      </c>
      <c r="BU14" s="58">
        <f t="shared" si="2"/>
        <v>134.88095238095238</v>
      </c>
      <c r="BV14" s="59">
        <f t="shared" si="3"/>
        <v>195</v>
      </c>
      <c r="BW14" s="60">
        <f t="shared" si="4"/>
        <v>94</v>
      </c>
    </row>
    <row r="15" spans="1:75" ht="13.5" customHeight="1">
      <c r="A15" s="53">
        <v>13</v>
      </c>
      <c r="B15" s="66" t="s">
        <v>65</v>
      </c>
      <c r="C15" s="55" t="s">
        <v>64</v>
      </c>
      <c r="D15" s="56">
        <v>121</v>
      </c>
      <c r="E15" s="56"/>
      <c r="F15" s="56">
        <v>127</v>
      </c>
      <c r="G15" s="56">
        <v>150</v>
      </c>
      <c r="H15" s="56">
        <v>138</v>
      </c>
      <c r="I15" s="56">
        <v>122</v>
      </c>
      <c r="J15" s="56">
        <v>140</v>
      </c>
      <c r="K15" s="56">
        <v>138</v>
      </c>
      <c r="L15" s="56">
        <v>113</v>
      </c>
      <c r="M15" s="56">
        <v>134</v>
      </c>
      <c r="N15" s="56">
        <v>107</v>
      </c>
      <c r="O15" s="56">
        <v>97</v>
      </c>
      <c r="P15" s="56"/>
      <c r="Q15" s="56">
        <v>132</v>
      </c>
      <c r="R15" s="56">
        <v>133</v>
      </c>
      <c r="S15" s="56">
        <v>139</v>
      </c>
      <c r="T15" s="56">
        <v>119</v>
      </c>
      <c r="U15" s="56">
        <v>92</v>
      </c>
      <c r="V15" s="57">
        <v>118</v>
      </c>
      <c r="W15" s="57">
        <v>141</v>
      </c>
      <c r="X15" s="57">
        <v>167</v>
      </c>
      <c r="Y15" s="57">
        <v>150</v>
      </c>
      <c r="Z15" s="57">
        <v>106</v>
      </c>
      <c r="AA15" s="57">
        <v>131</v>
      </c>
      <c r="AB15" s="57">
        <v>125</v>
      </c>
      <c r="AC15" s="57">
        <v>136</v>
      </c>
      <c r="AD15" s="57">
        <v>132</v>
      </c>
      <c r="AE15" s="57">
        <v>120</v>
      </c>
      <c r="AF15" s="57">
        <v>132</v>
      </c>
      <c r="AG15" s="57">
        <v>142</v>
      </c>
      <c r="AH15" s="57">
        <v>132</v>
      </c>
      <c r="AI15" s="57">
        <v>135</v>
      </c>
      <c r="AJ15" s="57">
        <v>130</v>
      </c>
      <c r="AK15" s="57">
        <v>106</v>
      </c>
      <c r="AL15" s="57">
        <v>170</v>
      </c>
      <c r="AM15" s="57">
        <v>128</v>
      </c>
      <c r="AN15" s="57">
        <v>141</v>
      </c>
      <c r="AO15" s="57">
        <v>135</v>
      </c>
      <c r="AP15" s="57">
        <v>123</v>
      </c>
      <c r="AQ15" s="57">
        <v>144</v>
      </c>
      <c r="AR15" s="57">
        <v>154</v>
      </c>
      <c r="AS15" s="57">
        <v>149</v>
      </c>
      <c r="AT15" s="57">
        <v>130</v>
      </c>
      <c r="AU15" s="57">
        <v>158</v>
      </c>
      <c r="AV15" s="57">
        <v>119</v>
      </c>
      <c r="AW15" s="57">
        <v>159</v>
      </c>
      <c r="AX15" s="57">
        <v>147</v>
      </c>
      <c r="AY15" s="57">
        <v>152</v>
      </c>
      <c r="AZ15" s="57">
        <v>140</v>
      </c>
      <c r="BA15" s="57">
        <v>117</v>
      </c>
      <c r="BB15" s="57">
        <v>123</v>
      </c>
      <c r="BC15" s="57">
        <v>144</v>
      </c>
      <c r="BD15" s="57">
        <v>174</v>
      </c>
      <c r="BE15" s="57">
        <v>128</v>
      </c>
      <c r="BF15" s="57">
        <v>134</v>
      </c>
      <c r="BG15" s="57">
        <v>106</v>
      </c>
      <c r="BH15" s="57">
        <v>95</v>
      </c>
      <c r="BI15" s="57">
        <v>139</v>
      </c>
      <c r="BJ15" s="57">
        <v>153</v>
      </c>
      <c r="BK15" s="57">
        <v>116</v>
      </c>
      <c r="BL15" s="57">
        <v>122</v>
      </c>
      <c r="BM15" s="57">
        <v>104</v>
      </c>
      <c r="BN15" s="57">
        <v>169</v>
      </c>
      <c r="BO15" s="57">
        <v>132</v>
      </c>
      <c r="BP15" s="57">
        <v>161</v>
      </c>
      <c r="BQ15" s="57">
        <v>158</v>
      </c>
      <c r="BR15" s="57"/>
      <c r="BS15" s="89">
        <f t="shared" si="0"/>
        <v>64</v>
      </c>
      <c r="BT15" s="57">
        <f t="shared" si="1"/>
        <v>8529</v>
      </c>
      <c r="BU15" s="58">
        <f t="shared" si="2"/>
        <v>133.265625</v>
      </c>
      <c r="BV15" s="59">
        <f t="shared" si="3"/>
        <v>174</v>
      </c>
      <c r="BW15" s="60">
        <f t="shared" si="4"/>
        <v>92</v>
      </c>
    </row>
    <row r="16" spans="1:75" ht="14.25">
      <c r="A16" s="53">
        <v>14</v>
      </c>
      <c r="B16" s="66" t="s">
        <v>57</v>
      </c>
      <c r="C16" s="55" t="s">
        <v>60</v>
      </c>
      <c r="D16" s="56"/>
      <c r="E16" s="56">
        <v>120</v>
      </c>
      <c r="F16" s="56">
        <v>148</v>
      </c>
      <c r="G16" s="56"/>
      <c r="H16" s="56">
        <v>100</v>
      </c>
      <c r="I16" s="56"/>
      <c r="J16" s="57"/>
      <c r="K16" s="56">
        <v>155</v>
      </c>
      <c r="L16" s="56">
        <v>135</v>
      </c>
      <c r="M16" s="56">
        <v>135</v>
      </c>
      <c r="N16" s="56">
        <v>121</v>
      </c>
      <c r="O16" s="56">
        <v>123</v>
      </c>
      <c r="P16" s="56">
        <v>164</v>
      </c>
      <c r="Q16" s="56">
        <v>151</v>
      </c>
      <c r="R16" s="56">
        <v>103</v>
      </c>
      <c r="S16" s="56"/>
      <c r="T16" s="56">
        <v>152</v>
      </c>
      <c r="U16" s="56">
        <v>159</v>
      </c>
      <c r="V16" s="57"/>
      <c r="W16" s="57">
        <v>122</v>
      </c>
      <c r="X16" s="57">
        <v>120</v>
      </c>
      <c r="Y16" s="57">
        <v>179</v>
      </c>
      <c r="Z16" s="57">
        <v>146</v>
      </c>
      <c r="AA16" s="57">
        <v>121</v>
      </c>
      <c r="AB16" s="57"/>
      <c r="AC16" s="57">
        <v>138</v>
      </c>
      <c r="AD16" s="57"/>
      <c r="AE16" s="57">
        <v>132</v>
      </c>
      <c r="AF16" s="57"/>
      <c r="AG16" s="57">
        <v>122</v>
      </c>
      <c r="AH16" s="57">
        <v>102</v>
      </c>
      <c r="AI16" s="57">
        <v>111</v>
      </c>
      <c r="AJ16" s="57">
        <v>131</v>
      </c>
      <c r="AK16" s="57">
        <v>134</v>
      </c>
      <c r="AL16" s="57">
        <v>112</v>
      </c>
      <c r="AM16" s="57">
        <v>170</v>
      </c>
      <c r="AN16" s="57">
        <v>114</v>
      </c>
      <c r="AO16" s="57">
        <v>133</v>
      </c>
      <c r="AP16" s="57">
        <v>139</v>
      </c>
      <c r="AQ16" s="57">
        <v>146</v>
      </c>
      <c r="AR16" s="57">
        <v>144</v>
      </c>
      <c r="AS16" s="57">
        <v>113</v>
      </c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>
        <v>133</v>
      </c>
      <c r="BG16" s="57">
        <v>130</v>
      </c>
      <c r="BH16" s="57">
        <v>152</v>
      </c>
      <c r="BI16" s="57"/>
      <c r="BJ16" s="57">
        <v>119</v>
      </c>
      <c r="BK16" s="57">
        <v>133</v>
      </c>
      <c r="BL16" s="57">
        <v>134</v>
      </c>
      <c r="BM16" s="57">
        <v>124</v>
      </c>
      <c r="BN16" s="57">
        <v>116</v>
      </c>
      <c r="BO16" s="57">
        <v>141</v>
      </c>
      <c r="BP16" s="57">
        <v>113</v>
      </c>
      <c r="BQ16" s="57">
        <v>97</v>
      </c>
      <c r="BR16" s="57"/>
      <c r="BS16" s="89">
        <f t="shared" si="0"/>
        <v>44</v>
      </c>
      <c r="BT16" s="57">
        <f t="shared" si="1"/>
        <v>5787</v>
      </c>
      <c r="BU16" s="58">
        <f t="shared" si="2"/>
        <v>131.52272727272728</v>
      </c>
      <c r="BV16" s="59">
        <f t="shared" si="3"/>
        <v>179</v>
      </c>
      <c r="BW16" s="60">
        <f t="shared" si="4"/>
        <v>97</v>
      </c>
    </row>
    <row r="17" spans="1:76" ht="14.25">
      <c r="A17" s="53">
        <v>15</v>
      </c>
      <c r="B17" s="54" t="s">
        <v>53</v>
      </c>
      <c r="C17" s="55" t="s">
        <v>60</v>
      </c>
      <c r="D17" s="56"/>
      <c r="E17" s="56">
        <v>133</v>
      </c>
      <c r="F17" s="56"/>
      <c r="G17" s="56"/>
      <c r="H17" s="56">
        <v>113</v>
      </c>
      <c r="I17" s="56">
        <v>110</v>
      </c>
      <c r="J17" s="56">
        <v>126</v>
      </c>
      <c r="K17" s="56">
        <v>134</v>
      </c>
      <c r="L17" s="56"/>
      <c r="M17" s="56">
        <v>117</v>
      </c>
      <c r="N17" s="56">
        <v>146</v>
      </c>
      <c r="O17" s="56"/>
      <c r="P17" s="56"/>
      <c r="Q17" s="56"/>
      <c r="R17" s="56"/>
      <c r="S17" s="56"/>
      <c r="T17" s="56"/>
      <c r="U17" s="56"/>
      <c r="V17" s="57">
        <v>97</v>
      </c>
      <c r="W17" s="57"/>
      <c r="X17" s="57">
        <v>155</v>
      </c>
      <c r="Y17" s="57">
        <v>156</v>
      </c>
      <c r="Z17" s="57"/>
      <c r="AA17" s="57">
        <v>102</v>
      </c>
      <c r="AB17" s="57"/>
      <c r="AC17" s="57"/>
      <c r="AD17" s="57"/>
      <c r="AE17" s="57">
        <v>117</v>
      </c>
      <c r="AF17" s="57">
        <v>149</v>
      </c>
      <c r="AG17" s="57">
        <v>140</v>
      </c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>
        <v>133</v>
      </c>
      <c r="AU17" s="57">
        <v>127</v>
      </c>
      <c r="AV17" s="57">
        <v>145</v>
      </c>
      <c r="AW17" s="57">
        <v>162</v>
      </c>
      <c r="AX17" s="57">
        <v>134</v>
      </c>
      <c r="AY17" s="57">
        <v>132</v>
      </c>
      <c r="AZ17" s="57"/>
      <c r="BA17" s="57">
        <v>137</v>
      </c>
      <c r="BB17" s="57">
        <v>127</v>
      </c>
      <c r="BC17" s="57"/>
      <c r="BD17" s="57">
        <v>129</v>
      </c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89">
        <f t="shared" si="0"/>
        <v>23</v>
      </c>
      <c r="BT17" s="57">
        <f t="shared" si="1"/>
        <v>3021</v>
      </c>
      <c r="BU17" s="58">
        <f t="shared" si="2"/>
        <v>131.34782608695653</v>
      </c>
      <c r="BV17" s="59">
        <f t="shared" si="3"/>
        <v>162</v>
      </c>
      <c r="BW17" s="60">
        <f t="shared" si="4"/>
        <v>97</v>
      </c>
    </row>
    <row r="18" spans="1:76" ht="14.25">
      <c r="A18" s="53">
        <v>16</v>
      </c>
      <c r="B18" s="54" t="s">
        <v>79</v>
      </c>
      <c r="C18" s="55" t="s">
        <v>73</v>
      </c>
      <c r="D18" s="56"/>
      <c r="E18" s="56">
        <v>154</v>
      </c>
      <c r="F18" s="56">
        <v>149</v>
      </c>
      <c r="G18" s="56"/>
      <c r="H18" s="56"/>
      <c r="I18" s="56"/>
      <c r="J18" s="56"/>
      <c r="K18" s="56"/>
      <c r="L18" s="56"/>
      <c r="M18" s="56">
        <v>134</v>
      </c>
      <c r="N18" s="56">
        <v>112</v>
      </c>
      <c r="O18" s="56">
        <v>162</v>
      </c>
      <c r="P18" s="56"/>
      <c r="Q18" s="56"/>
      <c r="R18" s="56"/>
      <c r="S18" s="56"/>
      <c r="T18" s="56"/>
      <c r="U18" s="56"/>
      <c r="V18" s="57">
        <v>124</v>
      </c>
      <c r="W18" s="57">
        <v>133</v>
      </c>
      <c r="X18" s="57">
        <v>140</v>
      </c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>
        <v>135</v>
      </c>
      <c r="AJ18" s="57">
        <v>131</v>
      </c>
      <c r="AK18" s="57"/>
      <c r="AL18" s="57"/>
      <c r="AM18" s="57">
        <v>111</v>
      </c>
      <c r="AN18" s="57"/>
      <c r="AO18" s="57">
        <v>112</v>
      </c>
      <c r="AP18" s="57">
        <v>109</v>
      </c>
      <c r="AQ18" s="57"/>
      <c r="AR18" s="57"/>
      <c r="AS18" s="57">
        <v>131</v>
      </c>
      <c r="AT18" s="57">
        <v>138</v>
      </c>
      <c r="AU18" s="57"/>
      <c r="AV18" s="57"/>
      <c r="AW18" s="57">
        <v>117</v>
      </c>
      <c r="AX18" s="57"/>
      <c r="AY18" s="57">
        <v>110</v>
      </c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89">
        <f t="shared" si="0"/>
        <v>17</v>
      </c>
      <c r="BT18" s="57">
        <f t="shared" si="1"/>
        <v>2202</v>
      </c>
      <c r="BU18" s="58">
        <f t="shared" si="2"/>
        <v>129.52941176470588</v>
      </c>
      <c r="BV18" s="59">
        <f t="shared" si="3"/>
        <v>162</v>
      </c>
      <c r="BW18" s="60">
        <f t="shared" si="4"/>
        <v>109</v>
      </c>
    </row>
    <row r="19" spans="1:76" ht="14.25">
      <c r="A19" s="53">
        <v>17</v>
      </c>
      <c r="B19" s="54" t="s">
        <v>54</v>
      </c>
      <c r="C19" s="55" t="s">
        <v>6</v>
      </c>
      <c r="D19" s="56">
        <v>125</v>
      </c>
      <c r="E19" s="56">
        <v>89</v>
      </c>
      <c r="F19" s="56">
        <v>111</v>
      </c>
      <c r="G19" s="56">
        <v>161</v>
      </c>
      <c r="H19" s="56">
        <v>151</v>
      </c>
      <c r="I19" s="56">
        <v>141</v>
      </c>
      <c r="J19" s="56"/>
      <c r="K19" s="56"/>
      <c r="L19" s="56">
        <v>158</v>
      </c>
      <c r="M19" s="56">
        <v>103</v>
      </c>
      <c r="N19" s="56">
        <v>133</v>
      </c>
      <c r="O19" s="56">
        <v>157</v>
      </c>
      <c r="P19" s="56"/>
      <c r="Q19" s="56">
        <v>175</v>
      </c>
      <c r="R19" s="56">
        <v>104</v>
      </c>
      <c r="S19" s="56">
        <v>166</v>
      </c>
      <c r="T19" s="56">
        <v>109</v>
      </c>
      <c r="U19" s="56"/>
      <c r="V19" s="57">
        <v>153</v>
      </c>
      <c r="W19" s="57">
        <v>135</v>
      </c>
      <c r="X19" s="57">
        <v>117</v>
      </c>
      <c r="Y19" s="57"/>
      <c r="Z19" s="57">
        <v>117</v>
      </c>
      <c r="AA19" s="57"/>
      <c r="AB19" s="57">
        <v>138</v>
      </c>
      <c r="AC19" s="57">
        <v>133</v>
      </c>
      <c r="AD19" s="57">
        <v>128</v>
      </c>
      <c r="AE19" s="57">
        <v>137</v>
      </c>
      <c r="AF19" s="57">
        <v>108</v>
      </c>
      <c r="AG19" s="57">
        <v>159</v>
      </c>
      <c r="AH19" s="57">
        <v>127</v>
      </c>
      <c r="AI19" s="57">
        <v>141</v>
      </c>
      <c r="AJ19" s="57">
        <v>99</v>
      </c>
      <c r="AK19" s="57"/>
      <c r="AL19" s="57">
        <v>128</v>
      </c>
      <c r="AM19" s="57">
        <v>114</v>
      </c>
      <c r="AN19" s="57"/>
      <c r="AO19" s="57"/>
      <c r="AP19" s="57"/>
      <c r="AQ19" s="57">
        <v>123</v>
      </c>
      <c r="AR19" s="57"/>
      <c r="AS19" s="57"/>
      <c r="AT19" s="57"/>
      <c r="AU19" s="57"/>
      <c r="AV19" s="57"/>
      <c r="AW19" s="57"/>
      <c r="AX19" s="57"/>
      <c r="AY19" s="57"/>
      <c r="AZ19" s="57">
        <v>135</v>
      </c>
      <c r="BA19" s="57">
        <v>143</v>
      </c>
      <c r="BB19" s="57"/>
      <c r="BC19" s="57">
        <v>105</v>
      </c>
      <c r="BD19" s="57">
        <v>100</v>
      </c>
      <c r="BE19" s="57">
        <v>134</v>
      </c>
      <c r="BF19" s="57"/>
      <c r="BG19" s="57"/>
      <c r="BH19" s="57">
        <v>123</v>
      </c>
      <c r="BI19" s="57">
        <v>112</v>
      </c>
      <c r="BJ19" s="57">
        <v>125</v>
      </c>
      <c r="BK19" s="57">
        <v>114</v>
      </c>
      <c r="BL19" s="57"/>
      <c r="BM19" s="57"/>
      <c r="BN19" s="57"/>
      <c r="BO19" s="57">
        <v>147</v>
      </c>
      <c r="BP19" s="57">
        <v>90</v>
      </c>
      <c r="BQ19" s="57">
        <v>109</v>
      </c>
      <c r="BR19" s="57"/>
      <c r="BS19" s="89">
        <f t="shared" si="0"/>
        <v>42</v>
      </c>
      <c r="BT19" s="57">
        <f t="shared" si="1"/>
        <v>5377</v>
      </c>
      <c r="BU19" s="58">
        <f t="shared" si="2"/>
        <v>128.02380952380952</v>
      </c>
      <c r="BV19" s="59">
        <f t="shared" si="3"/>
        <v>175</v>
      </c>
      <c r="BW19" s="60">
        <f t="shared" si="4"/>
        <v>89</v>
      </c>
    </row>
    <row r="20" spans="1:76" ht="14.25">
      <c r="A20" s="53">
        <v>18</v>
      </c>
      <c r="B20" s="54" t="s">
        <v>70</v>
      </c>
      <c r="C20" s="55" t="s">
        <v>6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>
        <v>116</v>
      </c>
      <c r="Q20" s="56"/>
      <c r="R20" s="56">
        <v>123</v>
      </c>
      <c r="S20" s="56"/>
      <c r="T20" s="56">
        <v>120</v>
      </c>
      <c r="U20" s="56">
        <v>127</v>
      </c>
      <c r="V20" s="57">
        <v>108</v>
      </c>
      <c r="W20" s="57"/>
      <c r="X20" s="57">
        <v>151</v>
      </c>
      <c r="Y20" s="57">
        <v>144</v>
      </c>
      <c r="Z20" s="57">
        <v>143</v>
      </c>
      <c r="AA20" s="57">
        <v>128</v>
      </c>
      <c r="AB20" s="57"/>
      <c r="AC20" s="57"/>
      <c r="AD20" s="57">
        <v>163</v>
      </c>
      <c r="AE20" s="57">
        <v>130</v>
      </c>
      <c r="AF20" s="57">
        <v>133</v>
      </c>
      <c r="AG20" s="57">
        <v>126</v>
      </c>
      <c r="AH20" s="57">
        <v>116</v>
      </c>
      <c r="AI20" s="57">
        <v>94</v>
      </c>
      <c r="AJ20" s="57"/>
      <c r="AK20" s="57">
        <v>97</v>
      </c>
      <c r="AL20" s="57"/>
      <c r="AM20" s="57">
        <v>132</v>
      </c>
      <c r="AN20" s="57"/>
      <c r="AO20" s="57">
        <v>111</v>
      </c>
      <c r="AP20" s="57"/>
      <c r="AQ20" s="57">
        <v>170</v>
      </c>
      <c r="AR20" s="57">
        <v>98</v>
      </c>
      <c r="AS20" s="57">
        <v>97</v>
      </c>
      <c r="AT20" s="57"/>
      <c r="AU20" s="57">
        <v>115</v>
      </c>
      <c r="AV20" s="57">
        <v>158</v>
      </c>
      <c r="AW20" s="57">
        <v>130</v>
      </c>
      <c r="AX20" s="57">
        <v>125</v>
      </c>
      <c r="AY20" s="57">
        <v>114</v>
      </c>
      <c r="AZ20" s="57"/>
      <c r="BA20" s="57"/>
      <c r="BB20" s="57"/>
      <c r="BC20" s="57">
        <v>154</v>
      </c>
      <c r="BD20" s="57">
        <v>119</v>
      </c>
      <c r="BE20" s="57">
        <v>156</v>
      </c>
      <c r="BF20" s="57"/>
      <c r="BG20" s="57"/>
      <c r="BH20" s="57"/>
      <c r="BI20" s="57">
        <v>107</v>
      </c>
      <c r="BJ20" s="57">
        <v>126</v>
      </c>
      <c r="BK20" s="57">
        <v>171</v>
      </c>
      <c r="BL20" s="57"/>
      <c r="BM20" s="57"/>
      <c r="BN20" s="57"/>
      <c r="BO20" s="57">
        <v>120</v>
      </c>
      <c r="BP20" s="57">
        <v>120</v>
      </c>
      <c r="BQ20" s="57">
        <v>104</v>
      </c>
      <c r="BR20" s="57"/>
      <c r="BS20" s="89">
        <f t="shared" si="0"/>
        <v>35</v>
      </c>
      <c r="BT20" s="57">
        <f t="shared" si="1"/>
        <v>4446</v>
      </c>
      <c r="BU20" s="58">
        <f t="shared" si="2"/>
        <v>127.02857142857142</v>
      </c>
      <c r="BV20" s="59">
        <f t="shared" si="3"/>
        <v>171</v>
      </c>
      <c r="BW20" s="60">
        <f t="shared" si="4"/>
        <v>94</v>
      </c>
    </row>
    <row r="21" spans="1:76" ht="14.25">
      <c r="A21" s="53">
        <v>19</v>
      </c>
      <c r="B21" s="54" t="s">
        <v>52</v>
      </c>
      <c r="C21" s="55" t="s">
        <v>60</v>
      </c>
      <c r="D21" s="56">
        <v>131</v>
      </c>
      <c r="E21" s="56"/>
      <c r="F21" s="56">
        <v>97</v>
      </c>
      <c r="G21" s="56">
        <v>120</v>
      </c>
      <c r="H21" s="56"/>
      <c r="I21" s="56">
        <v>117</v>
      </c>
      <c r="J21" s="56">
        <v>130</v>
      </c>
      <c r="K21" s="56"/>
      <c r="L21" s="56">
        <v>145</v>
      </c>
      <c r="M21" s="56">
        <v>99</v>
      </c>
      <c r="N21" s="56"/>
      <c r="O21" s="56">
        <v>125</v>
      </c>
      <c r="P21" s="56"/>
      <c r="Q21" s="56">
        <v>133</v>
      </c>
      <c r="R21" s="56">
        <v>157</v>
      </c>
      <c r="S21" s="56">
        <v>86</v>
      </c>
      <c r="T21" s="56"/>
      <c r="U21" s="56"/>
      <c r="V21" s="57">
        <v>129</v>
      </c>
      <c r="W21" s="57">
        <v>121</v>
      </c>
      <c r="X21" s="57"/>
      <c r="Y21" s="57"/>
      <c r="Z21" s="57"/>
      <c r="AA21" s="57">
        <v>106</v>
      </c>
      <c r="AB21" s="57">
        <v>138</v>
      </c>
      <c r="AC21" s="57">
        <v>140</v>
      </c>
      <c r="AD21" s="57">
        <v>219</v>
      </c>
      <c r="AE21" s="57"/>
      <c r="AF21" s="57">
        <v>112</v>
      </c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>
        <v>156</v>
      </c>
      <c r="AU21" s="57">
        <v>151</v>
      </c>
      <c r="AV21" s="57">
        <v>131</v>
      </c>
      <c r="AW21" s="57">
        <v>92</v>
      </c>
      <c r="AX21" s="57">
        <v>110</v>
      </c>
      <c r="AY21" s="57">
        <v>145</v>
      </c>
      <c r="AZ21" s="57">
        <v>111</v>
      </c>
      <c r="BA21" s="57">
        <v>138</v>
      </c>
      <c r="BB21" s="57"/>
      <c r="BC21" s="57">
        <v>137</v>
      </c>
      <c r="BD21" s="57"/>
      <c r="BE21" s="57">
        <v>116</v>
      </c>
      <c r="BF21" s="57">
        <v>133</v>
      </c>
      <c r="BG21" s="57">
        <v>112</v>
      </c>
      <c r="BH21" s="57"/>
      <c r="BI21" s="57">
        <v>108</v>
      </c>
      <c r="BJ21" s="57">
        <v>122</v>
      </c>
      <c r="BK21" s="57">
        <v>111</v>
      </c>
      <c r="BL21" s="57"/>
      <c r="BM21" s="57"/>
      <c r="BN21" s="57"/>
      <c r="BO21" s="57"/>
      <c r="BP21" s="57"/>
      <c r="BQ21" s="57"/>
      <c r="BR21" s="57"/>
      <c r="BS21" s="89">
        <f t="shared" si="0"/>
        <v>33</v>
      </c>
      <c r="BT21" s="57">
        <f t="shared" si="1"/>
        <v>4178</v>
      </c>
      <c r="BU21" s="58">
        <f t="shared" si="2"/>
        <v>126.60606060606061</v>
      </c>
      <c r="BV21" s="99">
        <f t="shared" si="3"/>
        <v>219</v>
      </c>
      <c r="BW21" s="60">
        <f t="shared" si="4"/>
        <v>86</v>
      </c>
    </row>
    <row r="22" spans="1:76" ht="14.25">
      <c r="A22" s="53">
        <v>20</v>
      </c>
      <c r="B22" s="66" t="s">
        <v>77</v>
      </c>
      <c r="C22" s="55" t="s">
        <v>73</v>
      </c>
      <c r="D22" s="56"/>
      <c r="E22" s="56">
        <v>117</v>
      </c>
      <c r="F22" s="56">
        <v>105</v>
      </c>
      <c r="G22" s="56"/>
      <c r="H22" s="56"/>
      <c r="I22" s="56">
        <v>109</v>
      </c>
      <c r="J22" s="56"/>
      <c r="K22" s="56">
        <v>131</v>
      </c>
      <c r="L22" s="56"/>
      <c r="M22" s="56"/>
      <c r="N22" s="56">
        <v>133</v>
      </c>
      <c r="O22" s="56">
        <v>114</v>
      </c>
      <c r="P22" s="56">
        <v>144</v>
      </c>
      <c r="Q22" s="56">
        <v>118</v>
      </c>
      <c r="R22" s="56"/>
      <c r="S22" s="56"/>
      <c r="T22" s="56">
        <v>145</v>
      </c>
      <c r="U22" s="56"/>
      <c r="V22" s="57"/>
      <c r="W22" s="57"/>
      <c r="X22" s="57"/>
      <c r="Y22" s="57">
        <v>131</v>
      </c>
      <c r="Z22" s="57">
        <v>122</v>
      </c>
      <c r="AA22" s="57">
        <v>133</v>
      </c>
      <c r="AB22" s="57">
        <v>134</v>
      </c>
      <c r="AC22" s="57">
        <v>154</v>
      </c>
      <c r="AD22" s="57">
        <v>123</v>
      </c>
      <c r="AE22" s="57"/>
      <c r="AF22" s="57"/>
      <c r="AG22" s="57">
        <v>116</v>
      </c>
      <c r="AH22" s="57"/>
      <c r="AI22" s="57">
        <v>110</v>
      </c>
      <c r="AJ22" s="57">
        <v>105</v>
      </c>
      <c r="AK22" s="57"/>
      <c r="AL22" s="57"/>
      <c r="AM22" s="57">
        <v>118</v>
      </c>
      <c r="AN22" s="57"/>
      <c r="AO22" s="57">
        <v>117</v>
      </c>
      <c r="AP22" s="57">
        <v>102</v>
      </c>
      <c r="AQ22" s="57"/>
      <c r="AR22" s="57"/>
      <c r="AS22" s="57">
        <v>105</v>
      </c>
      <c r="AT22" s="57">
        <v>125</v>
      </c>
      <c r="AU22" s="57"/>
      <c r="AV22" s="57"/>
      <c r="AW22" s="57">
        <v>104</v>
      </c>
      <c r="AX22" s="57"/>
      <c r="AY22" s="57">
        <v>120</v>
      </c>
      <c r="AZ22" s="57">
        <v>135</v>
      </c>
      <c r="BA22" s="57">
        <v>114</v>
      </c>
      <c r="BB22" s="57"/>
      <c r="BC22" s="57">
        <v>104</v>
      </c>
      <c r="BD22" s="57">
        <v>126</v>
      </c>
      <c r="BE22" s="57">
        <v>138</v>
      </c>
      <c r="BF22" s="57">
        <v>139</v>
      </c>
      <c r="BG22" s="57">
        <v>155</v>
      </c>
      <c r="BH22" s="57">
        <v>143</v>
      </c>
      <c r="BI22" s="57"/>
      <c r="BJ22" s="57">
        <v>114</v>
      </c>
      <c r="BK22" s="57"/>
      <c r="BL22" s="57"/>
      <c r="BM22" s="57">
        <v>172</v>
      </c>
      <c r="BN22" s="57">
        <v>131</v>
      </c>
      <c r="BO22" s="57"/>
      <c r="BP22" s="57">
        <v>122</v>
      </c>
      <c r="BQ22" s="57">
        <v>144</v>
      </c>
      <c r="BR22" s="57"/>
      <c r="BS22" s="89">
        <f t="shared" si="0"/>
        <v>38</v>
      </c>
      <c r="BT22" s="57">
        <f t="shared" si="1"/>
        <v>4772</v>
      </c>
      <c r="BU22" s="58">
        <f t="shared" si="2"/>
        <v>125.57894736842105</v>
      </c>
      <c r="BV22" s="59">
        <f t="shared" si="3"/>
        <v>172</v>
      </c>
      <c r="BW22" s="60">
        <f t="shared" si="4"/>
        <v>102</v>
      </c>
    </row>
    <row r="23" spans="1:76" ht="14.25">
      <c r="A23" s="53">
        <v>21</v>
      </c>
      <c r="B23" s="54" t="s">
        <v>321</v>
      </c>
      <c r="C23" s="55" t="s">
        <v>69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7"/>
      <c r="W23" s="57"/>
      <c r="X23" s="57"/>
      <c r="Y23" s="57"/>
      <c r="Z23" s="57"/>
      <c r="AA23" s="57"/>
      <c r="AB23" s="101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>
        <v>110</v>
      </c>
      <c r="BG23" s="57">
        <v>136</v>
      </c>
      <c r="BH23" s="57">
        <v>135</v>
      </c>
      <c r="BI23" s="57">
        <v>113</v>
      </c>
      <c r="BJ23" s="57">
        <v>118</v>
      </c>
      <c r="BK23" s="57">
        <v>121</v>
      </c>
      <c r="BL23" s="57"/>
      <c r="BM23" s="57"/>
      <c r="BN23" s="57"/>
      <c r="BO23" s="57"/>
      <c r="BP23" s="57"/>
      <c r="BQ23" s="57"/>
      <c r="BR23" s="57"/>
      <c r="BS23" s="89">
        <f t="shared" si="0"/>
        <v>6</v>
      </c>
      <c r="BT23" s="57">
        <f t="shared" si="1"/>
        <v>733</v>
      </c>
      <c r="BU23" s="58">
        <f t="shared" si="2"/>
        <v>122.16666666666667</v>
      </c>
      <c r="BV23" s="59">
        <f t="shared" si="3"/>
        <v>136</v>
      </c>
      <c r="BW23" s="60">
        <f t="shared" si="4"/>
        <v>110</v>
      </c>
    </row>
    <row r="24" spans="1:76" ht="14.25">
      <c r="A24" s="53">
        <v>22</v>
      </c>
      <c r="B24" s="61" t="s">
        <v>273</v>
      </c>
      <c r="C24" s="55" t="s">
        <v>64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>
        <v>124</v>
      </c>
      <c r="AU24" s="57">
        <v>113</v>
      </c>
      <c r="AV24" s="57">
        <v>115</v>
      </c>
      <c r="AW24" s="57">
        <v>166</v>
      </c>
      <c r="AX24" s="57">
        <v>112</v>
      </c>
      <c r="AY24" s="57">
        <v>114</v>
      </c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>
        <v>103</v>
      </c>
      <c r="BM24" s="57">
        <v>91</v>
      </c>
      <c r="BN24" s="57">
        <v>121</v>
      </c>
      <c r="BO24" s="57">
        <v>110</v>
      </c>
      <c r="BP24" s="57">
        <v>116</v>
      </c>
      <c r="BQ24" s="57">
        <v>164</v>
      </c>
      <c r="BR24" s="57"/>
      <c r="BS24" s="89">
        <f t="shared" si="0"/>
        <v>12</v>
      </c>
      <c r="BT24" s="57">
        <f t="shared" si="1"/>
        <v>1449</v>
      </c>
      <c r="BU24" s="58">
        <f t="shared" si="2"/>
        <v>120.75</v>
      </c>
      <c r="BV24" s="59">
        <f t="shared" si="3"/>
        <v>166</v>
      </c>
      <c r="BW24" s="60">
        <f t="shared" si="4"/>
        <v>91</v>
      </c>
    </row>
    <row r="25" spans="1:76" ht="14.25">
      <c r="A25" s="53">
        <v>23</v>
      </c>
      <c r="B25" s="54" t="s">
        <v>296</v>
      </c>
      <c r="C25" s="55" t="s">
        <v>11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>
        <v>132</v>
      </c>
      <c r="BA25" s="57">
        <v>85</v>
      </c>
      <c r="BB25" s="57">
        <v>126</v>
      </c>
      <c r="BC25" s="57">
        <v>110</v>
      </c>
      <c r="BD25" s="57">
        <v>159</v>
      </c>
      <c r="BE25" s="57">
        <v>110</v>
      </c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89">
        <f t="shared" si="0"/>
        <v>6</v>
      </c>
      <c r="BT25" s="57">
        <f t="shared" si="1"/>
        <v>722</v>
      </c>
      <c r="BU25" s="58">
        <f t="shared" si="2"/>
        <v>120.33333333333333</v>
      </c>
      <c r="BV25" s="59">
        <f t="shared" si="3"/>
        <v>159</v>
      </c>
      <c r="BW25" s="60">
        <f t="shared" si="4"/>
        <v>85</v>
      </c>
    </row>
    <row r="26" spans="1:76" ht="14.25">
      <c r="A26" s="53">
        <v>24</v>
      </c>
      <c r="B26" s="65" t="s">
        <v>51</v>
      </c>
      <c r="C26" s="62" t="s">
        <v>6</v>
      </c>
      <c r="D26" s="63">
        <v>117</v>
      </c>
      <c r="E26" s="63">
        <v>128</v>
      </c>
      <c r="F26" s="63">
        <v>106</v>
      </c>
      <c r="G26" s="63">
        <v>115</v>
      </c>
      <c r="H26" s="63">
        <v>134</v>
      </c>
      <c r="I26" s="63">
        <v>92</v>
      </c>
      <c r="J26" s="63">
        <v>104</v>
      </c>
      <c r="K26" s="63"/>
      <c r="L26" s="63"/>
      <c r="M26" s="63"/>
      <c r="N26" s="63"/>
      <c r="O26" s="63"/>
      <c r="P26" s="63"/>
      <c r="Q26" s="63">
        <v>106</v>
      </c>
      <c r="R26" s="63"/>
      <c r="S26" s="63">
        <v>95</v>
      </c>
      <c r="T26" s="63"/>
      <c r="U26" s="63">
        <v>137</v>
      </c>
      <c r="V26" s="64">
        <v>120</v>
      </c>
      <c r="W26" s="64">
        <v>102</v>
      </c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>
        <v>138</v>
      </c>
      <c r="AO26" s="64">
        <v>126</v>
      </c>
      <c r="AP26" s="64">
        <v>112</v>
      </c>
      <c r="AQ26" s="64"/>
      <c r="AR26" s="64"/>
      <c r="AS26" s="64"/>
      <c r="AT26" s="64">
        <v>119</v>
      </c>
      <c r="AU26" s="64">
        <v>142</v>
      </c>
      <c r="AV26" s="64">
        <v>140</v>
      </c>
      <c r="AW26" s="64"/>
      <c r="AX26" s="64"/>
      <c r="AY26" s="64"/>
      <c r="AZ26" s="64">
        <v>128</v>
      </c>
      <c r="BA26" s="64">
        <v>140</v>
      </c>
      <c r="BB26" s="64">
        <v>115</v>
      </c>
      <c r="BC26" s="64"/>
      <c r="BD26" s="64"/>
      <c r="BE26" s="64"/>
      <c r="BF26" s="64">
        <v>111</v>
      </c>
      <c r="BG26" s="64">
        <v>110</v>
      </c>
      <c r="BH26" s="64">
        <v>110</v>
      </c>
      <c r="BI26" s="64"/>
      <c r="BJ26" s="64"/>
      <c r="BK26" s="64"/>
      <c r="BL26" s="64">
        <v>123</v>
      </c>
      <c r="BM26" s="64">
        <v>119</v>
      </c>
      <c r="BN26" s="64">
        <v>125</v>
      </c>
      <c r="BO26" s="64"/>
      <c r="BP26" s="64"/>
      <c r="BQ26" s="64"/>
      <c r="BR26" s="64"/>
      <c r="BS26" s="89">
        <f t="shared" si="0"/>
        <v>27</v>
      </c>
      <c r="BT26" s="57">
        <f t="shared" si="1"/>
        <v>3214</v>
      </c>
      <c r="BU26" s="58">
        <f t="shared" si="2"/>
        <v>119.03703703703704</v>
      </c>
      <c r="BV26" s="59">
        <f t="shared" si="3"/>
        <v>142</v>
      </c>
      <c r="BW26" s="60">
        <f t="shared" si="4"/>
        <v>92</v>
      </c>
    </row>
    <row r="27" spans="1:76" ht="14.25">
      <c r="A27" s="53">
        <v>25</v>
      </c>
      <c r="B27" s="97" t="s">
        <v>55</v>
      </c>
      <c r="C27" s="55" t="s">
        <v>11</v>
      </c>
      <c r="D27" s="63">
        <v>130</v>
      </c>
      <c r="E27" s="63">
        <v>113</v>
      </c>
      <c r="F27" s="63">
        <v>102</v>
      </c>
      <c r="G27" s="63">
        <v>86</v>
      </c>
      <c r="H27" s="63">
        <v>117</v>
      </c>
      <c r="I27" s="63">
        <v>120</v>
      </c>
      <c r="J27" s="63">
        <v>101</v>
      </c>
      <c r="K27" s="63">
        <v>97</v>
      </c>
      <c r="L27" s="63">
        <v>83</v>
      </c>
      <c r="M27" s="63">
        <v>113</v>
      </c>
      <c r="N27" s="63">
        <v>99</v>
      </c>
      <c r="O27" s="63">
        <v>137</v>
      </c>
      <c r="P27" s="63">
        <v>121</v>
      </c>
      <c r="Q27" s="63">
        <v>104</v>
      </c>
      <c r="R27" s="63">
        <v>115</v>
      </c>
      <c r="S27" s="63">
        <v>102</v>
      </c>
      <c r="T27" s="63">
        <v>119</v>
      </c>
      <c r="U27" s="63">
        <v>100</v>
      </c>
      <c r="V27" s="64">
        <v>120</v>
      </c>
      <c r="W27" s="64">
        <v>113</v>
      </c>
      <c r="X27" s="64">
        <v>126</v>
      </c>
      <c r="Y27" s="64">
        <v>101</v>
      </c>
      <c r="Z27" s="64">
        <v>104</v>
      </c>
      <c r="AA27" s="64">
        <v>111</v>
      </c>
      <c r="AB27" s="64">
        <v>110</v>
      </c>
      <c r="AC27" s="64">
        <v>127</v>
      </c>
      <c r="AD27" s="64">
        <v>119</v>
      </c>
      <c r="AE27" s="64">
        <v>94</v>
      </c>
      <c r="AF27" s="64">
        <v>128</v>
      </c>
      <c r="AG27" s="64">
        <v>154</v>
      </c>
      <c r="AH27" s="64">
        <v>147</v>
      </c>
      <c r="AI27" s="64">
        <v>83</v>
      </c>
      <c r="AJ27" s="64">
        <v>135</v>
      </c>
      <c r="AK27" s="64">
        <v>176</v>
      </c>
      <c r="AL27" s="64">
        <v>114</v>
      </c>
      <c r="AM27" s="64">
        <v>130</v>
      </c>
      <c r="AN27" s="64">
        <v>105</v>
      </c>
      <c r="AO27" s="64">
        <v>129</v>
      </c>
      <c r="AP27" s="64">
        <v>137</v>
      </c>
      <c r="AQ27" s="64">
        <v>137</v>
      </c>
      <c r="AR27" s="64">
        <v>139</v>
      </c>
      <c r="AS27" s="64">
        <v>111</v>
      </c>
      <c r="AT27" s="64">
        <v>111</v>
      </c>
      <c r="AU27" s="64">
        <v>136</v>
      </c>
      <c r="AV27" s="64">
        <v>119</v>
      </c>
      <c r="AW27" s="64">
        <v>120</v>
      </c>
      <c r="AX27" s="64">
        <v>107</v>
      </c>
      <c r="AY27" s="64">
        <v>128</v>
      </c>
      <c r="AZ27" s="64">
        <v>114</v>
      </c>
      <c r="BA27" s="64">
        <v>124</v>
      </c>
      <c r="BB27" s="64">
        <v>118</v>
      </c>
      <c r="BC27" s="64">
        <v>123</v>
      </c>
      <c r="BD27" s="64">
        <v>130</v>
      </c>
      <c r="BE27" s="64">
        <v>132</v>
      </c>
      <c r="BF27" s="64">
        <v>131</v>
      </c>
      <c r="BG27" s="64">
        <v>93</v>
      </c>
      <c r="BH27" s="64">
        <v>126</v>
      </c>
      <c r="BI27" s="64">
        <v>93</v>
      </c>
      <c r="BJ27" s="64">
        <v>145</v>
      </c>
      <c r="BK27" s="64">
        <v>138</v>
      </c>
      <c r="BL27" s="64">
        <v>124</v>
      </c>
      <c r="BM27" s="64">
        <v>138</v>
      </c>
      <c r="BN27" s="64">
        <v>146</v>
      </c>
      <c r="BO27" s="64">
        <v>104</v>
      </c>
      <c r="BP27" s="64">
        <v>115</v>
      </c>
      <c r="BQ27" s="64">
        <v>126</v>
      </c>
      <c r="BR27" s="64"/>
      <c r="BS27" s="89">
        <f t="shared" si="0"/>
        <v>66</v>
      </c>
      <c r="BT27" s="57">
        <f t="shared" si="1"/>
        <v>7850</v>
      </c>
      <c r="BU27" s="58">
        <f t="shared" si="2"/>
        <v>118.93939393939394</v>
      </c>
      <c r="BV27" s="59">
        <f t="shared" si="3"/>
        <v>176</v>
      </c>
      <c r="BW27" s="60">
        <f t="shared" si="4"/>
        <v>83</v>
      </c>
      <c r="BX27" s="84"/>
    </row>
    <row r="28" spans="1:76" ht="14.25">
      <c r="A28" s="53">
        <v>26</v>
      </c>
      <c r="B28" s="65" t="s">
        <v>320</v>
      </c>
      <c r="C28" s="62" t="s">
        <v>11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W28" s="64"/>
      <c r="X28" s="64"/>
      <c r="Y28" s="64"/>
      <c r="Z28" s="64"/>
      <c r="AA28" s="64"/>
      <c r="AB28" s="109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>
        <v>122</v>
      </c>
      <c r="BG28" s="64">
        <v>149</v>
      </c>
      <c r="BH28" s="64">
        <v>101</v>
      </c>
      <c r="BI28" s="64">
        <v>122</v>
      </c>
      <c r="BJ28" s="64">
        <v>115</v>
      </c>
      <c r="BK28" s="64">
        <v>101</v>
      </c>
      <c r="BL28" s="64"/>
      <c r="BM28" s="64"/>
      <c r="BN28" s="64"/>
      <c r="BO28" s="64"/>
      <c r="BP28" s="64"/>
      <c r="BQ28" s="64"/>
      <c r="BR28" s="64"/>
      <c r="BS28" s="89">
        <f t="shared" si="0"/>
        <v>6</v>
      </c>
      <c r="BT28" s="57">
        <f t="shared" si="1"/>
        <v>710</v>
      </c>
      <c r="BU28" s="58">
        <f t="shared" si="2"/>
        <v>118.33333333333333</v>
      </c>
      <c r="BV28" s="59">
        <f t="shared" si="3"/>
        <v>149</v>
      </c>
      <c r="BW28" s="60">
        <f t="shared" si="4"/>
        <v>101</v>
      </c>
    </row>
    <row r="29" spans="1:76" ht="14.25">
      <c r="A29" s="53">
        <v>27</v>
      </c>
      <c r="B29" s="54" t="s">
        <v>66</v>
      </c>
      <c r="C29" s="62" t="s">
        <v>64</v>
      </c>
      <c r="D29" s="56">
        <v>104</v>
      </c>
      <c r="E29" s="56">
        <v>90</v>
      </c>
      <c r="F29" s="56"/>
      <c r="G29" s="56">
        <v>118</v>
      </c>
      <c r="H29" s="56">
        <v>87</v>
      </c>
      <c r="I29" s="56">
        <v>123</v>
      </c>
      <c r="J29" s="56">
        <v>91</v>
      </c>
      <c r="K29" s="56">
        <v>112</v>
      </c>
      <c r="L29" s="56">
        <v>111</v>
      </c>
      <c r="M29" s="56">
        <v>129</v>
      </c>
      <c r="N29" s="56">
        <v>116</v>
      </c>
      <c r="O29" s="56">
        <v>80</v>
      </c>
      <c r="P29" s="56"/>
      <c r="Q29" s="56"/>
      <c r="R29" s="56"/>
      <c r="S29" s="56"/>
      <c r="T29" s="56"/>
      <c r="U29" s="56">
        <v>116</v>
      </c>
      <c r="V29" s="57"/>
      <c r="W29" s="57">
        <v>132</v>
      </c>
      <c r="X29" s="57">
        <v>92</v>
      </c>
      <c r="Y29" s="57">
        <v>121</v>
      </c>
      <c r="Z29" s="57">
        <v>152</v>
      </c>
      <c r="AA29" s="57">
        <v>83</v>
      </c>
      <c r="AB29" s="57">
        <v>103</v>
      </c>
      <c r="AC29" s="57">
        <v>73</v>
      </c>
      <c r="AD29" s="57">
        <v>132</v>
      </c>
      <c r="AE29" s="57">
        <v>125</v>
      </c>
      <c r="AF29" s="57">
        <v>95</v>
      </c>
      <c r="AG29" s="57"/>
      <c r="AH29" s="57">
        <v>85</v>
      </c>
      <c r="AI29" s="57">
        <v>118</v>
      </c>
      <c r="AJ29" s="57">
        <v>161</v>
      </c>
      <c r="AK29" s="57">
        <v>98</v>
      </c>
      <c r="AL29" s="57">
        <v>105</v>
      </c>
      <c r="AM29" s="57">
        <v>119</v>
      </c>
      <c r="AN29" s="57">
        <v>130</v>
      </c>
      <c r="AO29" s="57">
        <v>131</v>
      </c>
      <c r="AP29" s="57">
        <v>128</v>
      </c>
      <c r="AQ29" s="57">
        <v>144</v>
      </c>
      <c r="AR29" s="57">
        <v>158</v>
      </c>
      <c r="AS29" s="57">
        <v>144</v>
      </c>
      <c r="AT29" s="57">
        <v>107</v>
      </c>
      <c r="AU29" s="57">
        <v>147</v>
      </c>
      <c r="AV29" s="57">
        <v>111</v>
      </c>
      <c r="AW29" s="57">
        <v>101</v>
      </c>
      <c r="AX29" s="57">
        <v>108</v>
      </c>
      <c r="AY29" s="57">
        <v>142</v>
      </c>
      <c r="AZ29" s="57">
        <v>108</v>
      </c>
      <c r="BA29" s="57">
        <v>141</v>
      </c>
      <c r="BB29" s="57">
        <v>130</v>
      </c>
      <c r="BC29" s="57">
        <v>150</v>
      </c>
      <c r="BD29" s="57">
        <v>103</v>
      </c>
      <c r="BE29" s="57">
        <v>108</v>
      </c>
      <c r="BF29" s="57"/>
      <c r="BG29" s="57"/>
      <c r="BH29" s="57"/>
      <c r="BI29" s="57"/>
      <c r="BJ29" s="57">
        <v>155</v>
      </c>
      <c r="BK29" s="57">
        <v>115</v>
      </c>
      <c r="BL29" s="57">
        <v>128</v>
      </c>
      <c r="BM29" s="57">
        <v>138</v>
      </c>
      <c r="BN29" s="57">
        <v>106</v>
      </c>
      <c r="BO29" s="57">
        <v>155</v>
      </c>
      <c r="BP29" s="57">
        <v>120</v>
      </c>
      <c r="BQ29" s="57">
        <v>109</v>
      </c>
      <c r="BR29" s="57"/>
      <c r="BS29" s="89">
        <f t="shared" si="0"/>
        <v>54</v>
      </c>
      <c r="BT29" s="57">
        <f t="shared" si="1"/>
        <v>6388</v>
      </c>
      <c r="BU29" s="58">
        <f t="shared" si="2"/>
        <v>118.29629629629629</v>
      </c>
      <c r="BV29" s="59">
        <f t="shared" si="3"/>
        <v>161</v>
      </c>
      <c r="BW29" s="60">
        <f t="shared" si="4"/>
        <v>73</v>
      </c>
    </row>
    <row r="30" spans="1:76" ht="14.25">
      <c r="A30" s="53">
        <v>28</v>
      </c>
      <c r="B30" s="66" t="s">
        <v>56</v>
      </c>
      <c r="C30" s="62" t="s">
        <v>11</v>
      </c>
      <c r="D30" s="56">
        <v>113</v>
      </c>
      <c r="E30" s="56">
        <v>123</v>
      </c>
      <c r="F30" s="56">
        <v>79</v>
      </c>
      <c r="G30" s="56">
        <v>76</v>
      </c>
      <c r="H30" s="56">
        <v>122</v>
      </c>
      <c r="I30" s="56">
        <v>130</v>
      </c>
      <c r="J30" s="56">
        <v>119</v>
      </c>
      <c r="K30" s="56">
        <v>127</v>
      </c>
      <c r="L30" s="56">
        <v>112</v>
      </c>
      <c r="M30" s="56">
        <v>123</v>
      </c>
      <c r="N30" s="56">
        <v>123</v>
      </c>
      <c r="O30" s="56">
        <v>91</v>
      </c>
      <c r="P30" s="56">
        <v>123</v>
      </c>
      <c r="Q30" s="56">
        <v>105</v>
      </c>
      <c r="R30" s="56">
        <v>114</v>
      </c>
      <c r="S30" s="56">
        <v>95</v>
      </c>
      <c r="T30" s="56">
        <v>114</v>
      </c>
      <c r="U30" s="56">
        <v>118</v>
      </c>
      <c r="V30" s="57">
        <v>95</v>
      </c>
      <c r="W30" s="57">
        <v>123</v>
      </c>
      <c r="X30" s="57">
        <v>127</v>
      </c>
      <c r="Y30" s="57">
        <v>128</v>
      </c>
      <c r="Z30" s="57">
        <v>103</v>
      </c>
      <c r="AA30" s="57">
        <v>123</v>
      </c>
      <c r="AB30" s="57">
        <v>128</v>
      </c>
      <c r="AC30" s="57">
        <v>100</v>
      </c>
      <c r="AD30" s="57">
        <v>125</v>
      </c>
      <c r="AE30" s="57">
        <v>154</v>
      </c>
      <c r="AF30" s="57">
        <v>109</v>
      </c>
      <c r="AG30" s="57">
        <v>92</v>
      </c>
      <c r="AH30" s="57">
        <v>108</v>
      </c>
      <c r="AI30" s="57">
        <v>135</v>
      </c>
      <c r="AJ30" s="57">
        <v>128</v>
      </c>
      <c r="AK30" s="57">
        <v>101</v>
      </c>
      <c r="AL30" s="57">
        <v>128</v>
      </c>
      <c r="AM30" s="57">
        <v>118</v>
      </c>
      <c r="AN30" s="57">
        <v>103</v>
      </c>
      <c r="AO30" s="57">
        <v>122</v>
      </c>
      <c r="AP30" s="57">
        <v>115</v>
      </c>
      <c r="AQ30" s="57">
        <v>124</v>
      </c>
      <c r="AR30" s="57">
        <v>123</v>
      </c>
      <c r="AS30" s="57">
        <v>128</v>
      </c>
      <c r="AT30" s="57">
        <v>117</v>
      </c>
      <c r="AU30" s="57">
        <v>142</v>
      </c>
      <c r="AV30" s="57">
        <v>169</v>
      </c>
      <c r="AW30" s="57">
        <v>108</v>
      </c>
      <c r="AX30" s="57">
        <v>160</v>
      </c>
      <c r="AY30" s="57">
        <v>103</v>
      </c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89">
        <f t="shared" si="0"/>
        <v>48</v>
      </c>
      <c r="BT30" s="57">
        <f t="shared" si="1"/>
        <v>5646</v>
      </c>
      <c r="BU30" s="58">
        <f t="shared" si="2"/>
        <v>117.625</v>
      </c>
      <c r="BV30" s="59">
        <f t="shared" si="3"/>
        <v>169</v>
      </c>
      <c r="BW30" s="60">
        <f t="shared" si="4"/>
        <v>76</v>
      </c>
    </row>
    <row r="31" spans="1:76" ht="14.25">
      <c r="A31" s="53">
        <v>29</v>
      </c>
      <c r="B31" s="54" t="s">
        <v>61</v>
      </c>
      <c r="C31" s="62" t="s">
        <v>6</v>
      </c>
      <c r="D31" s="56"/>
      <c r="E31" s="56"/>
      <c r="F31" s="56">
        <v>110</v>
      </c>
      <c r="G31" s="56">
        <v>91</v>
      </c>
      <c r="H31" s="56">
        <v>108</v>
      </c>
      <c r="I31" s="56">
        <v>91</v>
      </c>
      <c r="J31" s="56">
        <v>151</v>
      </c>
      <c r="K31" s="56">
        <v>110</v>
      </c>
      <c r="L31" s="56">
        <v>110</v>
      </c>
      <c r="M31" s="56"/>
      <c r="N31" s="56"/>
      <c r="O31" s="56"/>
      <c r="P31" s="56">
        <v>114</v>
      </c>
      <c r="Q31" s="56">
        <v>119</v>
      </c>
      <c r="R31" s="56">
        <v>139</v>
      </c>
      <c r="S31" s="56">
        <v>117</v>
      </c>
      <c r="T31" s="56">
        <v>102</v>
      </c>
      <c r="U31" s="56"/>
      <c r="V31" s="57"/>
      <c r="W31" s="57">
        <v>129</v>
      </c>
      <c r="X31" s="57">
        <v>100</v>
      </c>
      <c r="Y31" s="57">
        <v>107</v>
      </c>
      <c r="Z31" s="57"/>
      <c r="AA31" s="57">
        <v>125</v>
      </c>
      <c r="AB31" s="57">
        <v>133</v>
      </c>
      <c r="AC31" s="57">
        <v>121</v>
      </c>
      <c r="AD31" s="57">
        <v>125</v>
      </c>
      <c r="AE31" s="57">
        <v>123</v>
      </c>
      <c r="AF31" s="57">
        <v>110</v>
      </c>
      <c r="AG31" s="57">
        <v>92</v>
      </c>
      <c r="AH31" s="57">
        <v>104</v>
      </c>
      <c r="AI31" s="57"/>
      <c r="AJ31" s="57">
        <v>116</v>
      </c>
      <c r="AK31" s="57">
        <v>99</v>
      </c>
      <c r="AL31" s="57">
        <v>89</v>
      </c>
      <c r="AM31" s="57"/>
      <c r="AN31" s="57">
        <v>111</v>
      </c>
      <c r="AO31" s="57"/>
      <c r="AP31" s="57">
        <v>111</v>
      </c>
      <c r="AQ31" s="57">
        <v>129</v>
      </c>
      <c r="AR31" s="57">
        <v>83</v>
      </c>
      <c r="AS31" s="57">
        <v>95</v>
      </c>
      <c r="AT31" s="57">
        <v>127</v>
      </c>
      <c r="AU31" s="57"/>
      <c r="AV31" s="57">
        <v>125</v>
      </c>
      <c r="AW31" s="57">
        <v>127</v>
      </c>
      <c r="AX31" s="57">
        <v>137</v>
      </c>
      <c r="AY31" s="57">
        <v>152</v>
      </c>
      <c r="AZ31" s="57"/>
      <c r="BA31" s="57"/>
      <c r="BB31" s="57">
        <v>108</v>
      </c>
      <c r="BC31" s="57">
        <v>138</v>
      </c>
      <c r="BD31" s="57">
        <v>110</v>
      </c>
      <c r="BE31" s="57">
        <v>134</v>
      </c>
      <c r="BF31" s="57">
        <v>109</v>
      </c>
      <c r="BG31" s="57">
        <v>120</v>
      </c>
      <c r="BH31" s="57"/>
      <c r="BI31" s="57">
        <v>92</v>
      </c>
      <c r="BJ31" s="57">
        <v>112</v>
      </c>
      <c r="BK31" s="57">
        <v>85</v>
      </c>
      <c r="BL31" s="57">
        <v>126</v>
      </c>
      <c r="BM31" s="57">
        <v>154</v>
      </c>
      <c r="BN31" s="57">
        <v>153</v>
      </c>
      <c r="BO31" s="57">
        <v>91</v>
      </c>
      <c r="BP31" s="57">
        <v>121</v>
      </c>
      <c r="BQ31" s="57">
        <v>107</v>
      </c>
      <c r="BR31" s="57"/>
      <c r="BS31" s="89">
        <f t="shared" si="0"/>
        <v>51</v>
      </c>
      <c r="BT31" s="57">
        <f t="shared" si="1"/>
        <v>5892</v>
      </c>
      <c r="BU31" s="58">
        <f t="shared" si="2"/>
        <v>115.52941176470588</v>
      </c>
      <c r="BV31" s="59">
        <f t="shared" si="3"/>
        <v>154</v>
      </c>
      <c r="BW31" s="60">
        <f t="shared" si="4"/>
        <v>83</v>
      </c>
    </row>
    <row r="32" spans="1:76" ht="14.25">
      <c r="A32" s="53">
        <v>30</v>
      </c>
      <c r="B32" s="66" t="s">
        <v>138</v>
      </c>
      <c r="C32" s="62" t="s">
        <v>6</v>
      </c>
      <c r="D32" s="56"/>
      <c r="E32" s="56"/>
      <c r="F32" s="56"/>
      <c r="G32" s="56"/>
      <c r="H32" s="56"/>
      <c r="I32" s="56"/>
      <c r="J32" s="56"/>
      <c r="K32" s="56">
        <v>106</v>
      </c>
      <c r="L32" s="56">
        <v>132</v>
      </c>
      <c r="M32" s="56">
        <v>97</v>
      </c>
      <c r="N32" s="56">
        <v>124</v>
      </c>
      <c r="O32" s="56">
        <v>115</v>
      </c>
      <c r="P32" s="56"/>
      <c r="Q32" s="56"/>
      <c r="R32" s="56"/>
      <c r="S32" s="56"/>
      <c r="T32" s="56"/>
      <c r="U32" s="56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89">
        <f t="shared" si="0"/>
        <v>5</v>
      </c>
      <c r="BT32" s="57">
        <f t="shared" si="1"/>
        <v>574</v>
      </c>
      <c r="BU32" s="58">
        <f t="shared" si="2"/>
        <v>114.8</v>
      </c>
      <c r="BV32" s="59">
        <f t="shared" si="3"/>
        <v>132</v>
      </c>
      <c r="BW32" s="60">
        <f t="shared" si="4"/>
        <v>97</v>
      </c>
    </row>
    <row r="33" spans="1:75" ht="14.25">
      <c r="A33" s="53">
        <v>31</v>
      </c>
      <c r="B33" s="54" t="s">
        <v>62</v>
      </c>
      <c r="C33" s="62" t="s">
        <v>11</v>
      </c>
      <c r="D33" s="56">
        <v>103</v>
      </c>
      <c r="E33" s="56">
        <v>111</v>
      </c>
      <c r="F33" s="56">
        <v>85</v>
      </c>
      <c r="G33" s="56">
        <v>82</v>
      </c>
      <c r="H33" s="56">
        <v>126</v>
      </c>
      <c r="I33" s="56">
        <v>131</v>
      </c>
      <c r="J33" s="56">
        <v>122</v>
      </c>
      <c r="K33" s="56">
        <v>121</v>
      </c>
      <c r="L33" s="56">
        <v>129</v>
      </c>
      <c r="M33" s="56">
        <v>100</v>
      </c>
      <c r="N33" s="56">
        <v>109</v>
      </c>
      <c r="O33" s="56">
        <v>136</v>
      </c>
      <c r="P33" s="56">
        <v>108</v>
      </c>
      <c r="Q33" s="56">
        <v>130</v>
      </c>
      <c r="R33" s="56">
        <v>144</v>
      </c>
      <c r="S33" s="56">
        <v>145</v>
      </c>
      <c r="T33" s="56">
        <v>115</v>
      </c>
      <c r="U33" s="56">
        <v>109</v>
      </c>
      <c r="V33" s="57">
        <v>113</v>
      </c>
      <c r="W33" s="57">
        <v>103</v>
      </c>
      <c r="X33" s="57">
        <v>118</v>
      </c>
      <c r="Y33" s="57">
        <v>163</v>
      </c>
      <c r="Z33" s="57">
        <v>134</v>
      </c>
      <c r="AA33" s="57">
        <v>95</v>
      </c>
      <c r="AB33" s="57">
        <v>111</v>
      </c>
      <c r="AC33" s="57">
        <v>112</v>
      </c>
      <c r="AD33" s="57">
        <v>80</v>
      </c>
      <c r="AE33" s="57">
        <v>98</v>
      </c>
      <c r="AF33" s="57">
        <v>108</v>
      </c>
      <c r="AG33" s="57">
        <v>97</v>
      </c>
      <c r="AH33" s="57">
        <v>119</v>
      </c>
      <c r="AI33" s="57">
        <v>120</v>
      </c>
      <c r="AJ33" s="57">
        <v>110</v>
      </c>
      <c r="AK33" s="57">
        <v>37</v>
      </c>
      <c r="AL33" s="57">
        <v>106</v>
      </c>
      <c r="AM33" s="57">
        <v>103</v>
      </c>
      <c r="AN33" s="57">
        <v>138</v>
      </c>
      <c r="AO33" s="57">
        <v>116</v>
      </c>
      <c r="AP33" s="57">
        <v>141</v>
      </c>
      <c r="AQ33" s="57">
        <v>103</v>
      </c>
      <c r="AR33" s="57">
        <v>107</v>
      </c>
      <c r="AS33" s="57">
        <v>130</v>
      </c>
      <c r="AT33" s="57">
        <v>84</v>
      </c>
      <c r="AU33" s="57">
        <v>93</v>
      </c>
      <c r="AV33" s="57">
        <v>146</v>
      </c>
      <c r="AW33" s="57">
        <v>99</v>
      </c>
      <c r="AX33" s="57">
        <v>99</v>
      </c>
      <c r="AY33" s="57">
        <v>119</v>
      </c>
      <c r="AZ33" s="57">
        <v>120</v>
      </c>
      <c r="BA33" s="57">
        <v>101</v>
      </c>
      <c r="BB33" s="57">
        <v>111</v>
      </c>
      <c r="BC33" s="57">
        <v>96</v>
      </c>
      <c r="BD33" s="57">
        <v>98</v>
      </c>
      <c r="BE33" s="57">
        <v>127</v>
      </c>
      <c r="BF33" s="57">
        <v>150</v>
      </c>
      <c r="BG33" s="57">
        <v>143</v>
      </c>
      <c r="BH33" s="57">
        <v>126</v>
      </c>
      <c r="BI33" s="57">
        <v>113</v>
      </c>
      <c r="BJ33" s="57">
        <v>98</v>
      </c>
      <c r="BK33" s="57">
        <v>122</v>
      </c>
      <c r="BL33" s="57">
        <v>104</v>
      </c>
      <c r="BM33" s="57">
        <v>102</v>
      </c>
      <c r="BN33" s="57">
        <v>80</v>
      </c>
      <c r="BO33" s="57">
        <v>90</v>
      </c>
      <c r="BP33" s="57">
        <v>105</v>
      </c>
      <c r="BQ33" s="57">
        <v>98</v>
      </c>
      <c r="BR33" s="57"/>
      <c r="BS33" s="89">
        <f t="shared" si="0"/>
        <v>66</v>
      </c>
      <c r="BT33" s="57">
        <f t="shared" si="1"/>
        <v>7392</v>
      </c>
      <c r="BU33" s="58">
        <f t="shared" si="2"/>
        <v>112</v>
      </c>
      <c r="BV33" s="59">
        <f t="shared" si="3"/>
        <v>163</v>
      </c>
      <c r="BW33" s="60">
        <f t="shared" si="4"/>
        <v>37</v>
      </c>
    </row>
    <row r="34" spans="1:75" ht="14.25">
      <c r="A34" s="53">
        <v>32</v>
      </c>
      <c r="B34" s="61" t="s">
        <v>343</v>
      </c>
      <c r="C34" s="62" t="s">
        <v>11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7"/>
      <c r="W34" s="57"/>
      <c r="X34" s="57"/>
      <c r="Y34" s="57"/>
      <c r="Z34" s="57"/>
      <c r="AA34" s="57"/>
      <c r="AB34" s="101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>
        <v>94</v>
      </c>
      <c r="BM34" s="57">
        <v>113</v>
      </c>
      <c r="BN34" s="57">
        <v>144</v>
      </c>
      <c r="BO34" s="57">
        <v>115</v>
      </c>
      <c r="BP34" s="57">
        <v>114</v>
      </c>
      <c r="BQ34" s="57">
        <v>91</v>
      </c>
      <c r="BR34" s="57"/>
      <c r="BS34" s="89">
        <f t="shared" si="0"/>
        <v>6</v>
      </c>
      <c r="BT34" s="57">
        <f t="shared" si="1"/>
        <v>671</v>
      </c>
      <c r="BU34" s="58">
        <f t="shared" si="2"/>
        <v>111.83333333333333</v>
      </c>
      <c r="BV34" s="59">
        <f t="shared" si="3"/>
        <v>144</v>
      </c>
      <c r="BW34" s="60">
        <f t="shared" si="4"/>
        <v>91</v>
      </c>
    </row>
    <row r="35" spans="1:75" ht="14.25">
      <c r="A35" s="53">
        <v>33</v>
      </c>
      <c r="B35" s="61" t="s">
        <v>70</v>
      </c>
      <c r="C35" s="62" t="s">
        <v>69</v>
      </c>
      <c r="D35" s="56">
        <v>81</v>
      </c>
      <c r="E35" s="56">
        <v>122</v>
      </c>
      <c r="F35" s="56">
        <v>103</v>
      </c>
      <c r="G35" s="56">
        <v>116</v>
      </c>
      <c r="H35" s="56">
        <v>129</v>
      </c>
      <c r="I35" s="56">
        <v>107</v>
      </c>
      <c r="J35" s="56">
        <v>90</v>
      </c>
      <c r="K35" s="56">
        <v>102</v>
      </c>
      <c r="L35" s="56">
        <v>146</v>
      </c>
      <c r="M35" s="56">
        <v>103</v>
      </c>
      <c r="N35" s="56">
        <v>61</v>
      </c>
      <c r="O35" s="56">
        <v>107</v>
      </c>
      <c r="P35" s="56">
        <v>86</v>
      </c>
      <c r="Q35" s="56">
        <v>110</v>
      </c>
      <c r="R35" s="56">
        <v>83</v>
      </c>
      <c r="S35" s="56">
        <v>129</v>
      </c>
      <c r="T35" s="56">
        <v>112</v>
      </c>
      <c r="U35" s="56">
        <v>127</v>
      </c>
      <c r="V35" s="57">
        <v>109</v>
      </c>
      <c r="W35" s="57">
        <v>116</v>
      </c>
      <c r="X35" s="57">
        <v>89</v>
      </c>
      <c r="Y35" s="57">
        <v>94</v>
      </c>
      <c r="Z35" s="57">
        <v>97</v>
      </c>
      <c r="AA35" s="57">
        <v>157</v>
      </c>
      <c r="AB35" s="57">
        <v>117</v>
      </c>
      <c r="AC35" s="57">
        <v>109</v>
      </c>
      <c r="AD35" s="57">
        <v>78</v>
      </c>
      <c r="AE35" s="57">
        <v>105</v>
      </c>
      <c r="AF35" s="57">
        <v>130</v>
      </c>
      <c r="AG35" s="57">
        <v>95</v>
      </c>
      <c r="AH35" s="57">
        <v>86</v>
      </c>
      <c r="AI35" s="57">
        <v>98</v>
      </c>
      <c r="AJ35" s="57">
        <v>126</v>
      </c>
      <c r="AK35" s="57">
        <v>132</v>
      </c>
      <c r="AL35" s="57">
        <v>107</v>
      </c>
      <c r="AM35" s="57">
        <v>92</v>
      </c>
      <c r="AN35" s="57">
        <v>113</v>
      </c>
      <c r="AO35" s="57">
        <v>95</v>
      </c>
      <c r="AP35" s="57">
        <v>94</v>
      </c>
      <c r="AQ35" s="57">
        <v>107</v>
      </c>
      <c r="AR35" s="57">
        <v>131</v>
      </c>
      <c r="AS35" s="57">
        <v>100</v>
      </c>
      <c r="AT35" s="57">
        <v>109</v>
      </c>
      <c r="AU35" s="57">
        <v>115</v>
      </c>
      <c r="AV35" s="57">
        <v>142</v>
      </c>
      <c r="AW35" s="57">
        <v>97</v>
      </c>
      <c r="AX35" s="57">
        <v>129</v>
      </c>
      <c r="AY35" s="57">
        <v>77</v>
      </c>
      <c r="AZ35" s="57">
        <v>131</v>
      </c>
      <c r="BA35" s="57">
        <v>115</v>
      </c>
      <c r="BB35" s="57">
        <v>105</v>
      </c>
      <c r="BC35" s="57">
        <v>127</v>
      </c>
      <c r="BD35" s="57">
        <v>131</v>
      </c>
      <c r="BE35" s="57">
        <v>101</v>
      </c>
      <c r="BF35" s="57">
        <v>104</v>
      </c>
      <c r="BG35" s="57">
        <v>90</v>
      </c>
      <c r="BH35" s="57">
        <v>134</v>
      </c>
      <c r="BI35" s="57">
        <v>99</v>
      </c>
      <c r="BJ35" s="57">
        <v>118</v>
      </c>
      <c r="BK35" s="57">
        <v>123</v>
      </c>
      <c r="BL35" s="57">
        <v>87</v>
      </c>
      <c r="BM35" s="57">
        <v>103</v>
      </c>
      <c r="BN35" s="57">
        <v>85</v>
      </c>
      <c r="BO35" s="57">
        <v>157</v>
      </c>
      <c r="BP35" s="57">
        <v>171</v>
      </c>
      <c r="BQ35" s="57">
        <v>101</v>
      </c>
      <c r="BR35" s="57"/>
      <c r="BS35" s="89">
        <f t="shared" si="0"/>
        <v>66</v>
      </c>
      <c r="BT35" s="57">
        <f t="shared" si="1"/>
        <v>7242</v>
      </c>
      <c r="BU35" s="58">
        <f t="shared" si="2"/>
        <v>109.72727272727273</v>
      </c>
      <c r="BV35" s="59">
        <f t="shared" si="3"/>
        <v>171</v>
      </c>
      <c r="BW35" s="60">
        <f t="shared" si="4"/>
        <v>61</v>
      </c>
    </row>
    <row r="36" spans="1:75" ht="14.25">
      <c r="A36" s="53">
        <v>34</v>
      </c>
      <c r="B36" s="54" t="s">
        <v>58</v>
      </c>
      <c r="C36" s="85" t="s">
        <v>6</v>
      </c>
      <c r="D36" s="56">
        <v>72</v>
      </c>
      <c r="E36" s="56">
        <v>105</v>
      </c>
      <c r="F36" s="56"/>
      <c r="G36" s="56"/>
      <c r="H36" s="56"/>
      <c r="I36" s="56"/>
      <c r="J36" s="56">
        <v>115</v>
      </c>
      <c r="K36" s="56">
        <v>108</v>
      </c>
      <c r="L36" s="56"/>
      <c r="M36" s="56">
        <v>113</v>
      </c>
      <c r="N36" s="56">
        <v>103</v>
      </c>
      <c r="O36" s="56">
        <v>134</v>
      </c>
      <c r="P36" s="56">
        <v>144</v>
      </c>
      <c r="Q36" s="56"/>
      <c r="R36" s="56"/>
      <c r="S36" s="56"/>
      <c r="T36" s="56"/>
      <c r="U36" s="56">
        <v>95</v>
      </c>
      <c r="V36" s="57"/>
      <c r="W36" s="57"/>
      <c r="X36" s="57"/>
      <c r="Y36" s="57">
        <v>111</v>
      </c>
      <c r="Z36" s="57">
        <v>123</v>
      </c>
      <c r="AA36" s="57">
        <v>101</v>
      </c>
      <c r="AB36" s="57">
        <v>91</v>
      </c>
      <c r="AC36" s="57">
        <v>91</v>
      </c>
      <c r="AD36" s="57"/>
      <c r="AE36" s="57"/>
      <c r="AF36" s="57"/>
      <c r="AG36" s="57"/>
      <c r="AH36" s="57"/>
      <c r="AI36" s="57">
        <v>161</v>
      </c>
      <c r="AJ36" s="57">
        <v>94</v>
      </c>
      <c r="AK36" s="57">
        <v>110</v>
      </c>
      <c r="AL36" s="57">
        <v>103</v>
      </c>
      <c r="AM36" s="57">
        <v>101</v>
      </c>
      <c r="AN36" s="57">
        <v>137</v>
      </c>
      <c r="AO36" s="57">
        <v>129</v>
      </c>
      <c r="AP36" s="57">
        <v>90</v>
      </c>
      <c r="AQ36" s="57"/>
      <c r="AR36" s="57">
        <v>82</v>
      </c>
      <c r="AS36" s="57">
        <v>111</v>
      </c>
      <c r="AT36" s="57">
        <v>99</v>
      </c>
      <c r="AU36" s="57">
        <v>115</v>
      </c>
      <c r="AV36" s="57"/>
      <c r="AW36" s="57">
        <v>88</v>
      </c>
      <c r="AX36" s="57">
        <v>122</v>
      </c>
      <c r="AY36" s="57">
        <v>99</v>
      </c>
      <c r="AZ36" s="57">
        <v>107</v>
      </c>
      <c r="BA36" s="57">
        <v>123</v>
      </c>
      <c r="BB36" s="57">
        <v>101</v>
      </c>
      <c r="BC36" s="57"/>
      <c r="BD36" s="57"/>
      <c r="BE36" s="57"/>
      <c r="BF36" s="57">
        <v>107</v>
      </c>
      <c r="BG36" s="57">
        <v>122</v>
      </c>
      <c r="BH36" s="57">
        <v>75</v>
      </c>
      <c r="BI36" s="57"/>
      <c r="BJ36" s="57"/>
      <c r="BK36" s="57"/>
      <c r="BL36" s="57">
        <v>96</v>
      </c>
      <c r="BM36" s="57">
        <v>117</v>
      </c>
      <c r="BN36" s="57">
        <v>118</v>
      </c>
      <c r="BO36" s="57"/>
      <c r="BP36" s="57"/>
      <c r="BQ36" s="57"/>
      <c r="BR36" s="57"/>
      <c r="BS36" s="89">
        <f t="shared" si="0"/>
        <v>38</v>
      </c>
      <c r="BT36" s="57">
        <f t="shared" si="1"/>
        <v>4113</v>
      </c>
      <c r="BU36" s="58">
        <f t="shared" si="2"/>
        <v>108.23684210526316</v>
      </c>
      <c r="BV36" s="59">
        <f t="shared" si="3"/>
        <v>161</v>
      </c>
      <c r="BW36" s="60">
        <f t="shared" si="4"/>
        <v>72</v>
      </c>
    </row>
    <row r="37" spans="1:75" ht="14.25">
      <c r="A37" s="108">
        <v>35</v>
      </c>
      <c r="B37" s="65" t="s">
        <v>67</v>
      </c>
      <c r="C37" s="62" t="s">
        <v>64</v>
      </c>
      <c r="D37" s="63"/>
      <c r="E37" s="63">
        <v>99</v>
      </c>
      <c r="F37" s="63">
        <v>105</v>
      </c>
      <c r="G37" s="63"/>
      <c r="H37" s="63">
        <v>95</v>
      </c>
      <c r="I37" s="63">
        <v>100</v>
      </c>
      <c r="J37" s="63">
        <v>86</v>
      </c>
      <c r="K37" s="63">
        <v>89</v>
      </c>
      <c r="L37" s="63">
        <v>71</v>
      </c>
      <c r="M37" s="63">
        <v>88</v>
      </c>
      <c r="N37" s="63">
        <v>88</v>
      </c>
      <c r="O37" s="63">
        <v>97</v>
      </c>
      <c r="P37" s="63">
        <v>125</v>
      </c>
      <c r="Q37" s="63">
        <v>92</v>
      </c>
      <c r="R37" s="63">
        <v>108</v>
      </c>
      <c r="S37" s="63">
        <v>80</v>
      </c>
      <c r="T37" s="63">
        <v>100</v>
      </c>
      <c r="U37" s="63"/>
      <c r="V37" s="64">
        <v>120</v>
      </c>
      <c r="W37" s="64">
        <v>123</v>
      </c>
      <c r="X37" s="64">
        <v>101</v>
      </c>
      <c r="Y37" s="64">
        <v>82</v>
      </c>
      <c r="Z37" s="64">
        <v>160</v>
      </c>
      <c r="AA37" s="64">
        <v>95</v>
      </c>
      <c r="AB37" s="64">
        <v>134</v>
      </c>
      <c r="AC37" s="64">
        <v>132</v>
      </c>
      <c r="AD37" s="64">
        <v>90</v>
      </c>
      <c r="AE37" s="64">
        <v>107</v>
      </c>
      <c r="AF37" s="64">
        <v>99</v>
      </c>
      <c r="AG37" s="64">
        <v>127</v>
      </c>
      <c r="AH37" s="64"/>
      <c r="AI37" s="64">
        <v>136</v>
      </c>
      <c r="AJ37" s="64">
        <v>78</v>
      </c>
      <c r="AK37" s="64">
        <v>150</v>
      </c>
      <c r="AL37" s="64">
        <v>95</v>
      </c>
      <c r="AM37" s="64">
        <v>72</v>
      </c>
      <c r="AN37" s="64">
        <v>86</v>
      </c>
      <c r="AO37" s="64">
        <v>104</v>
      </c>
      <c r="AP37" s="64">
        <v>93</v>
      </c>
      <c r="AQ37" s="64">
        <v>96</v>
      </c>
      <c r="AR37" s="64">
        <v>133</v>
      </c>
      <c r="AS37" s="64">
        <v>96</v>
      </c>
      <c r="AT37" s="64"/>
      <c r="AU37" s="64"/>
      <c r="AV37" s="64"/>
      <c r="AW37" s="64"/>
      <c r="AX37" s="64"/>
      <c r="AY37" s="64"/>
      <c r="AZ37" s="64">
        <v>94</v>
      </c>
      <c r="BA37" s="64">
        <v>138</v>
      </c>
      <c r="BB37" s="64">
        <v>124</v>
      </c>
      <c r="BC37" s="64">
        <v>127</v>
      </c>
      <c r="BD37" s="64">
        <v>109</v>
      </c>
      <c r="BE37" s="64">
        <v>83</v>
      </c>
      <c r="BF37" s="64">
        <v>131</v>
      </c>
      <c r="BG37" s="64">
        <v>143</v>
      </c>
      <c r="BH37" s="64">
        <v>137</v>
      </c>
      <c r="BI37" s="64">
        <v>150</v>
      </c>
      <c r="BJ37" s="64">
        <v>86</v>
      </c>
      <c r="BK37" s="64">
        <v>86</v>
      </c>
      <c r="BL37" s="64"/>
      <c r="BM37" s="64"/>
      <c r="BN37" s="64"/>
      <c r="BO37" s="64"/>
      <c r="BP37" s="64"/>
      <c r="BQ37" s="64"/>
      <c r="BR37" s="64"/>
      <c r="BS37" s="110">
        <f t="shared" si="0"/>
        <v>50</v>
      </c>
      <c r="BT37" s="64">
        <f t="shared" si="1"/>
        <v>5340</v>
      </c>
      <c r="BU37" s="111">
        <f t="shared" si="2"/>
        <v>106.8</v>
      </c>
      <c r="BV37" s="112">
        <f t="shared" si="3"/>
        <v>160</v>
      </c>
      <c r="BW37" s="113">
        <f t="shared" si="4"/>
        <v>71</v>
      </c>
    </row>
    <row r="38" spans="1:75" ht="14.25">
      <c r="A38" s="108">
        <v>36</v>
      </c>
      <c r="B38" s="65" t="s">
        <v>161</v>
      </c>
      <c r="C38" s="62" t="s">
        <v>64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>
        <v>122</v>
      </c>
      <c r="Q38" s="63">
        <v>84</v>
      </c>
      <c r="R38" s="63">
        <v>60</v>
      </c>
      <c r="S38" s="63">
        <v>109</v>
      </c>
      <c r="T38" s="63">
        <v>112</v>
      </c>
      <c r="U38" s="63">
        <v>71</v>
      </c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>
        <v>106</v>
      </c>
      <c r="BG38" s="64">
        <v>76</v>
      </c>
      <c r="BH38" s="64">
        <v>105</v>
      </c>
      <c r="BI38" s="64">
        <v>117</v>
      </c>
      <c r="BJ38" s="64"/>
      <c r="BK38" s="64"/>
      <c r="BL38" s="64"/>
      <c r="BM38" s="64"/>
      <c r="BN38" s="64"/>
      <c r="BO38" s="64"/>
      <c r="BP38" s="64"/>
      <c r="BQ38" s="64"/>
      <c r="BR38" s="64"/>
      <c r="BS38" s="110">
        <f t="shared" si="0"/>
        <v>10</v>
      </c>
      <c r="BT38" s="64">
        <f t="shared" si="1"/>
        <v>962</v>
      </c>
      <c r="BU38" s="111">
        <f t="shared" si="2"/>
        <v>96.2</v>
      </c>
      <c r="BV38" s="112">
        <f t="shared" si="3"/>
        <v>122</v>
      </c>
      <c r="BW38" s="113">
        <f t="shared" si="4"/>
        <v>60</v>
      </c>
    </row>
    <row r="39" spans="1:75" ht="14.25">
      <c r="A39" s="108">
        <v>37</v>
      </c>
      <c r="B39" s="97" t="s">
        <v>68</v>
      </c>
      <c r="C39" s="62" t="s">
        <v>64</v>
      </c>
      <c r="D39" s="63">
        <v>65</v>
      </c>
      <c r="E39" s="63">
        <v>114</v>
      </c>
      <c r="F39" s="63">
        <v>88</v>
      </c>
      <c r="G39" s="63">
        <v>74</v>
      </c>
      <c r="H39" s="63"/>
      <c r="I39" s="63"/>
      <c r="J39" s="63"/>
      <c r="K39" s="63"/>
      <c r="L39" s="63"/>
      <c r="M39" s="63"/>
      <c r="N39" s="63"/>
      <c r="O39" s="63"/>
      <c r="P39" s="63">
        <v>102</v>
      </c>
      <c r="Q39" s="63"/>
      <c r="R39" s="63"/>
      <c r="S39" s="63"/>
      <c r="T39" s="63"/>
      <c r="U39" s="63"/>
      <c r="V39" s="64">
        <v>80</v>
      </c>
      <c r="W39" s="64"/>
      <c r="X39" s="64"/>
      <c r="Y39" s="64"/>
      <c r="Z39" s="64"/>
      <c r="AA39" s="64"/>
      <c r="AB39" s="109"/>
      <c r="AC39" s="64"/>
      <c r="AD39" s="64"/>
      <c r="AE39" s="64"/>
      <c r="AF39" s="64"/>
      <c r="AG39" s="64"/>
      <c r="AH39" s="64">
        <v>96</v>
      </c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110">
        <f t="shared" si="0"/>
        <v>7</v>
      </c>
      <c r="BT39" s="64">
        <f t="shared" si="1"/>
        <v>619</v>
      </c>
      <c r="BU39" s="111">
        <f t="shared" si="2"/>
        <v>88.428571428571431</v>
      </c>
      <c r="BV39" s="112">
        <f t="shared" si="3"/>
        <v>114</v>
      </c>
      <c r="BW39" s="113">
        <f t="shared" si="4"/>
        <v>65</v>
      </c>
    </row>
    <row r="40" spans="1:75" ht="15" thickBot="1">
      <c r="A40" s="107">
        <v>38</v>
      </c>
      <c r="B40" s="100" t="s">
        <v>71</v>
      </c>
      <c r="C40" s="69" t="s">
        <v>64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>
        <v>86</v>
      </c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103">
        <f t="shared" si="0"/>
        <v>1</v>
      </c>
      <c r="BT40" s="71">
        <f t="shared" si="1"/>
        <v>86</v>
      </c>
      <c r="BU40" s="104">
        <f t="shared" si="2"/>
        <v>86</v>
      </c>
      <c r="BV40" s="105">
        <f t="shared" si="3"/>
        <v>86</v>
      </c>
      <c r="BW40" s="106">
        <f t="shared" si="4"/>
        <v>86</v>
      </c>
    </row>
  </sheetData>
  <autoFilter ref="A1:BW40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hiddenButton="1" showButton="0"/>
    <filterColumn colId="63" hiddenButton="1" showButton="0"/>
    <filterColumn colId="64" hiddenButton="1" showButton="0"/>
    <filterColumn colId="65" hiddenButton="1" showButton="0"/>
    <filterColumn colId="66" hiddenButton="1" showButton="0"/>
    <filterColumn colId="67" hiddenButton="1" showButton="0"/>
    <filterColumn colId="68" hiddenButton="1" showButton="0"/>
    <filterColumn colId="69" hiddenButton="1" showButton="0"/>
    <filterColumn colId="70" showButton="0"/>
    <filterColumn colId="71" showButton="0"/>
    <filterColumn colId="72" showButton="0"/>
    <filterColumn colId="73" showButton="0"/>
  </autoFilter>
  <sortState ref="B3:BW40">
    <sortCondition descending="1" ref="BU3:BU40"/>
  </sortState>
  <mergeCells count="4">
    <mergeCell ref="A1:A2"/>
    <mergeCell ref="B1:B2"/>
    <mergeCell ref="C1:C2"/>
    <mergeCell ref="D1:BW1"/>
  </mergeCells>
  <conditionalFormatting sqref="B1:C1 D1:D2 E2:BW2 B3:C40 BT3:BW40">
    <cfRule type="cellIs" dxfId="3" priority="28" stopIfTrue="1" operator="equal">
      <formula>0</formula>
    </cfRule>
  </conditionalFormatting>
  <conditionalFormatting sqref="BS3:BS25 D24:BR25 D14:BR22 D10:BR12 D4:BR5 D26:BS40">
    <cfRule type="cellIs" dxfId="2" priority="27" stopIfTrue="1" operator="greaterThanOrEqual">
      <formula>200</formula>
    </cfRule>
  </conditionalFormatting>
  <conditionalFormatting sqref="D3:BR40">
    <cfRule type="cellIs" dxfId="1" priority="26" operator="greaterThan">
      <formula>199</formula>
    </cfRule>
  </conditionalFormatting>
  <conditionalFormatting sqref="D3:BR40">
    <cfRule type="cellIs" dxfId="0" priority="24" stopIfTrue="1" operator="greaterThan">
      <formula>200</formula>
    </cfRule>
  </conditionalFormatting>
  <printOptions verticalCentered="1"/>
  <pageMargins left="0.19685039370078741" right="0" top="0.39370078740157483" bottom="0.19685039370078741" header="0.31496062992125984" footer="0.31496062992125984"/>
  <pageSetup paperSize="9" scale="92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2016-03-07T14:35:39Z</cp:lastPrinted>
  <dcterms:created xsi:type="dcterms:W3CDTF">2014-10-30T15:37:10Z</dcterms:created>
  <dcterms:modified xsi:type="dcterms:W3CDTF">2016-03-07T14:39:35Z</dcterms:modified>
</cp:coreProperties>
</file>