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120" activeTab="1"/>
  </bookViews>
  <sheets>
    <sheet name="družstva" sheetId="2" r:id="rId1"/>
    <sheet name="vzájemné zápasy" sheetId="4" r:id="rId2"/>
    <sheet name="jednotlivci" sheetId="3" r:id="rId3"/>
  </sheets>
  <definedNames>
    <definedName name="_xlnm._FilterDatabase" localSheetId="0" hidden="1">družstva!$B$3:$CP$9</definedName>
    <definedName name="_xlnm._FilterDatabase" localSheetId="2" hidden="1">jednotlivci!$A$1:$CO$41</definedName>
  </definedNames>
  <calcPr calcId="124519"/>
</workbook>
</file>

<file path=xl/calcChain.xml><?xml version="1.0" encoding="utf-8"?>
<calcChain xmlns="http://schemas.openxmlformats.org/spreadsheetml/2006/main">
  <c r="CO31" i="3"/>
  <c r="CN31"/>
  <c r="CL31"/>
  <c r="CK31"/>
  <c r="CO33"/>
  <c r="CN33"/>
  <c r="CL33"/>
  <c r="CK33"/>
  <c r="CO23"/>
  <c r="CN23"/>
  <c r="CL23"/>
  <c r="CK23"/>
  <c r="CO28"/>
  <c r="CN28"/>
  <c r="CL28"/>
  <c r="CK28"/>
  <c r="CO11"/>
  <c r="CN11"/>
  <c r="CL11"/>
  <c r="CK11"/>
  <c r="CO26"/>
  <c r="CN26"/>
  <c r="CL26"/>
  <c r="CK26"/>
  <c r="CO24"/>
  <c r="CN24"/>
  <c r="CL24"/>
  <c r="CK24"/>
  <c r="CK41"/>
  <c r="CO41"/>
  <c r="CN41"/>
  <c r="CL41"/>
  <c r="CO40"/>
  <c r="CO21"/>
  <c r="CN40"/>
  <c r="CN21"/>
  <c r="CL40"/>
  <c r="CL21"/>
  <c r="CK40"/>
  <c r="CK21"/>
  <c r="CK32"/>
  <c r="CL32"/>
  <c r="CN32"/>
  <c r="CO39"/>
  <c r="CP3" i="2"/>
  <c r="CK3"/>
  <c r="CJ3"/>
  <c r="CO3" s="1"/>
  <c r="CN10"/>
  <c r="CM10"/>
  <c r="CO9" i="3"/>
  <c r="CN16"/>
  <c r="CL16"/>
  <c r="CK16"/>
  <c r="CO25"/>
  <c r="CN20"/>
  <c r="CL20"/>
  <c r="CK20"/>
  <c r="CO5"/>
  <c r="CN14"/>
  <c r="CL14"/>
  <c r="CK14"/>
  <c r="CO36"/>
  <c r="CN38"/>
  <c r="CL38"/>
  <c r="CK38"/>
  <c r="CO16"/>
  <c r="CN9"/>
  <c r="CL9"/>
  <c r="CK9"/>
  <c r="CO3"/>
  <c r="CN10"/>
  <c r="CL10"/>
  <c r="CK10"/>
  <c r="CO30"/>
  <c r="CN30"/>
  <c r="CL30"/>
  <c r="CK30"/>
  <c r="CO29"/>
  <c r="CN27"/>
  <c r="CL27"/>
  <c r="CK27"/>
  <c r="CO38"/>
  <c r="CN39"/>
  <c r="CL39"/>
  <c r="CK39"/>
  <c r="CO32"/>
  <c r="CN29"/>
  <c r="CL29"/>
  <c r="CK29"/>
  <c r="CO14"/>
  <c r="CN5"/>
  <c r="CL5"/>
  <c r="CK5"/>
  <c r="CO13"/>
  <c r="CN15"/>
  <c r="CL15"/>
  <c r="CK15"/>
  <c r="CO7"/>
  <c r="CN3"/>
  <c r="CL3"/>
  <c r="CK3"/>
  <c r="CO27"/>
  <c r="CN37"/>
  <c r="CL37"/>
  <c r="CK37"/>
  <c r="CO37"/>
  <c r="CN34"/>
  <c r="CL34"/>
  <c r="CK34"/>
  <c r="CO19"/>
  <c r="CN6"/>
  <c r="CL6"/>
  <c r="CK6"/>
  <c r="CO15"/>
  <c r="CN17"/>
  <c r="CL17"/>
  <c r="CK17"/>
  <c r="CO22"/>
  <c r="CN22"/>
  <c r="CL22"/>
  <c r="CK22"/>
  <c r="CO12"/>
  <c r="CN13"/>
  <c r="CL13"/>
  <c r="CK13"/>
  <c r="CO34"/>
  <c r="CN35"/>
  <c r="CL35"/>
  <c r="CK35"/>
  <c r="CO17"/>
  <c r="CN19"/>
  <c r="CL19"/>
  <c r="CK19"/>
  <c r="CO20"/>
  <c r="CN25"/>
  <c r="CL25"/>
  <c r="CK25"/>
  <c r="CO10"/>
  <c r="CN4"/>
  <c r="CL4"/>
  <c r="CK4"/>
  <c r="CO35"/>
  <c r="CN36"/>
  <c r="CL36"/>
  <c r="CK36"/>
  <c r="CO18"/>
  <c r="CN18"/>
  <c r="CL18"/>
  <c r="CK18"/>
  <c r="CO6"/>
  <c r="CN12"/>
  <c r="CL12"/>
  <c r="CK12"/>
  <c r="CO8"/>
  <c r="CN7"/>
  <c r="CL7"/>
  <c r="CK7"/>
  <c r="CO4"/>
  <c r="CN8"/>
  <c r="CL8"/>
  <c r="CK8"/>
  <c r="CK5" i="2"/>
  <c r="CP5"/>
  <c r="CP8"/>
  <c r="CP7"/>
  <c r="CP9"/>
  <c r="CP6"/>
  <c r="CP4"/>
  <c r="CM31" i="3" l="1"/>
  <c r="CM33"/>
  <c r="CM23"/>
  <c r="CM28"/>
  <c r="CM11"/>
  <c r="CM26"/>
  <c r="CM24"/>
  <c r="CM41"/>
  <c r="CM32"/>
  <c r="CM21"/>
  <c r="CM40"/>
  <c r="CL3" i="2"/>
  <c r="CM16" i="3"/>
  <c r="CM20"/>
  <c r="CM18"/>
  <c r="CM4"/>
  <c r="CM19"/>
  <c r="CM35"/>
  <c r="CM13"/>
  <c r="CM22"/>
  <c r="CM17"/>
  <c r="CM6"/>
  <c r="CM34"/>
  <c r="CM37"/>
  <c r="CM3"/>
  <c r="CM15"/>
  <c r="CM5"/>
  <c r="CM29"/>
  <c r="CM39"/>
  <c r="CM10"/>
  <c r="CM9"/>
  <c r="CM38"/>
  <c r="CM14"/>
  <c r="CM7"/>
  <c r="CM30"/>
  <c r="CM27"/>
  <c r="CM8"/>
  <c r="CM12"/>
  <c r="CM36"/>
  <c r="CM25"/>
  <c r="CK6" i="2"/>
  <c r="CJ6"/>
  <c r="CO6" s="1"/>
  <c r="CK7"/>
  <c r="CJ7"/>
  <c r="CO7" s="1"/>
  <c r="CK8"/>
  <c r="CJ8"/>
  <c r="CO8" s="1"/>
  <c r="CK9"/>
  <c r="CJ9"/>
  <c r="CJ5"/>
  <c r="CO5" s="1"/>
  <c r="CK4"/>
  <c r="CJ4"/>
  <c r="CO4" s="1"/>
  <c r="CL9" l="1"/>
  <c r="CL6"/>
  <c r="CL8"/>
  <c r="CL5"/>
  <c r="CO9"/>
  <c r="CO10" s="1"/>
  <c r="CP10" s="1"/>
  <c r="CJ10"/>
  <c r="CL4"/>
  <c r="CL7"/>
</calcChain>
</file>

<file path=xl/sharedStrings.xml><?xml version="1.0" encoding="utf-8"?>
<sst xmlns="http://schemas.openxmlformats.org/spreadsheetml/2006/main" count="1510" uniqueCount="411">
  <si>
    <t>začátek zápasu</t>
  </si>
  <si>
    <t>dráha č.1</t>
  </si>
  <si>
    <t>dráha č.2</t>
  </si>
  <si>
    <t>dráha č.3</t>
  </si>
  <si>
    <t>dráha č.4</t>
  </si>
  <si>
    <t>zápas č.1</t>
  </si>
  <si>
    <t>Lazaři</t>
  </si>
  <si>
    <t>zápas č.2</t>
  </si>
  <si>
    <t>Tak určitě</t>
  </si>
  <si>
    <t>zápas č.3</t>
  </si>
  <si>
    <t>zápas č.4</t>
  </si>
  <si>
    <t>Sluníčka</t>
  </si>
  <si>
    <t>zápas č.5</t>
  </si>
  <si>
    <t>zápas č.6</t>
  </si>
  <si>
    <t>zápas č.7</t>
  </si>
  <si>
    <t>zápas č.8</t>
  </si>
  <si>
    <t>zápas č.9</t>
  </si>
  <si>
    <t>zápas č.10</t>
  </si>
  <si>
    <t>zápas č.11</t>
  </si>
  <si>
    <t>zápas č.12</t>
  </si>
  <si>
    <t>zápas č.13</t>
  </si>
  <si>
    <t>zápas č.14</t>
  </si>
  <si>
    <t>zápas č.15</t>
  </si>
  <si>
    <t>pořadí</t>
  </si>
  <si>
    <t>JBL - celkové výsledky družstev</t>
  </si>
  <si>
    <t>odehrané zápasy</t>
  </si>
  <si>
    <t>sražených kuželek</t>
  </si>
  <si>
    <t>průměr</t>
  </si>
  <si>
    <t>výhry</t>
  </si>
  <si>
    <t>remízy</t>
  </si>
  <si>
    <t>prohry</t>
  </si>
  <si>
    <t>body</t>
  </si>
  <si>
    <t>1.</t>
  </si>
  <si>
    <t>2.</t>
  </si>
  <si>
    <t>TAK URČITĚ</t>
  </si>
  <si>
    <t>3.</t>
  </si>
  <si>
    <t>4.</t>
  </si>
  <si>
    <t>5.</t>
  </si>
  <si>
    <t>6.</t>
  </si>
  <si>
    <t>LAZAŘI</t>
  </si>
  <si>
    <t>SLUNÍČKA</t>
  </si>
  <si>
    <t>TABULKA JEDNOTLIVCI</t>
  </si>
  <si>
    <t>TEAM</t>
  </si>
  <si>
    <t>počet her</t>
  </si>
  <si>
    <t>součet</t>
  </si>
  <si>
    <t>max. hra</t>
  </si>
  <si>
    <t>min. hra</t>
  </si>
  <si>
    <t>Roman</t>
  </si>
  <si>
    <t>Radek</t>
  </si>
  <si>
    <t>Aleš</t>
  </si>
  <si>
    <t>Víťa</t>
  </si>
  <si>
    <t>Bohouš</t>
  </si>
  <si>
    <t>Vaska</t>
  </si>
  <si>
    <t>Pazi</t>
  </si>
  <si>
    <t>Rambi</t>
  </si>
  <si>
    <t>Marcela</t>
  </si>
  <si>
    <t>Květa</t>
  </si>
  <si>
    <t>Renata</t>
  </si>
  <si>
    <t>Francois</t>
  </si>
  <si>
    <t>XVI. ročník - JBL družstev - celkové výsledky jednotlivců</t>
  </si>
  <si>
    <t>Johann´s</t>
  </si>
  <si>
    <t>Andrew</t>
  </si>
  <si>
    <t>Luděk</t>
  </si>
  <si>
    <t>Břéťa</t>
  </si>
  <si>
    <t>Lemplíci</t>
  </si>
  <si>
    <t>Míša</t>
  </si>
  <si>
    <t>Paži</t>
  </si>
  <si>
    <t>Denísek</t>
  </si>
  <si>
    <t>Babet</t>
  </si>
  <si>
    <t>OK team</t>
  </si>
  <si>
    <t>Karlos</t>
  </si>
  <si>
    <t>Luky</t>
  </si>
  <si>
    <t>Michal</t>
  </si>
  <si>
    <t>Nemesis</t>
  </si>
  <si>
    <t>Bizon</t>
  </si>
  <si>
    <t>Ady</t>
  </si>
  <si>
    <t>Lenička</t>
  </si>
  <si>
    <t>Renča</t>
  </si>
  <si>
    <t>Pták</t>
  </si>
  <si>
    <t>Lord</t>
  </si>
  <si>
    <t>JOHANN´S</t>
  </si>
  <si>
    <t>OK TEAM</t>
  </si>
  <si>
    <t>NEMESIS</t>
  </si>
  <si>
    <t>7.</t>
  </si>
  <si>
    <r>
      <t>LEMPLÍ</t>
    </r>
    <r>
      <rPr>
        <sz val="22"/>
        <rFont val="Arial CE"/>
        <charset val="238"/>
      </rPr>
      <t>c</t>
    </r>
    <r>
      <rPr>
        <b/>
        <sz val="16"/>
        <rFont val="Arial CE"/>
        <charset val="238"/>
      </rPr>
      <t>I</t>
    </r>
  </si>
  <si>
    <t>ZÁPASY - 16. ročník - 2015/2016</t>
  </si>
  <si>
    <r>
      <t xml:space="preserve">    </t>
    </r>
    <r>
      <rPr>
        <b/>
        <sz val="14"/>
        <color indexed="8"/>
        <rFont val="Arial"/>
        <family val="2"/>
        <charset val="238"/>
      </rPr>
      <t>ROZLOSOVÁNÍ  -  JIHLAVSKÁ BOWLINGOVÁ LIGA DRUŽSTEV                          podzim 2015/ jaro 2016</t>
    </r>
  </si>
  <si>
    <t>1. Hrací den   26.10.2015  v 18:00</t>
  </si>
  <si>
    <t>zápas č.16</t>
  </si>
  <si>
    <t>zápas č.17</t>
  </si>
  <si>
    <t>zápas č.18</t>
  </si>
  <si>
    <t>zápas č.19</t>
  </si>
  <si>
    <t>zápas č.20</t>
  </si>
  <si>
    <t>zápas č.21</t>
  </si>
  <si>
    <t>2. Hrací den   9.11.2015  v 18:00</t>
  </si>
  <si>
    <t>3. Hrací den   23.11.2015  v 18:00</t>
  </si>
  <si>
    <t>4. Hrací den   7.12.2015  v 18:00</t>
  </si>
  <si>
    <t>314:477</t>
  </si>
  <si>
    <t>463:468</t>
  </si>
  <si>
    <t>290:363</t>
  </si>
  <si>
    <t>407:346</t>
  </si>
  <si>
    <t>403:322</t>
  </si>
  <si>
    <t>347:389</t>
  </si>
  <si>
    <t>387:303</t>
  </si>
  <si>
    <t>431:387</t>
  </si>
  <si>
    <t>327:266</t>
  </si>
  <si>
    <t>412:320</t>
  </si>
  <si>
    <t>391:386</t>
  </si>
  <si>
    <t>509:510</t>
  </si>
  <si>
    <t>416:342</t>
  </si>
  <si>
    <t>367:342</t>
  </si>
  <si>
    <t>244:495</t>
  </si>
  <si>
    <t>320:412</t>
  </si>
  <si>
    <t>364:393</t>
  </si>
  <si>
    <t>407:365</t>
  </si>
  <si>
    <t>436:324</t>
  </si>
  <si>
    <t>381:345</t>
  </si>
  <si>
    <t>342:317</t>
  </si>
  <si>
    <t>370:412</t>
  </si>
  <si>
    <t>367:457</t>
  </si>
  <si>
    <t>339:321</t>
  </si>
  <si>
    <t>386:345</t>
  </si>
  <si>
    <t>466:314</t>
  </si>
  <si>
    <t>324:457</t>
  </si>
  <si>
    <t>475:295</t>
  </si>
  <si>
    <t>468:507</t>
  </si>
  <si>
    <t>408:336</t>
  </si>
  <si>
    <t>351:446</t>
  </si>
  <si>
    <t>331:418</t>
  </si>
  <si>
    <t>413:449</t>
  </si>
  <si>
    <t>351:380</t>
  </si>
  <si>
    <t>313:311</t>
  </si>
  <si>
    <t>396:409</t>
  </si>
  <si>
    <t>402:360</t>
  </si>
  <si>
    <t>274:443</t>
  </si>
  <si>
    <t>364:364</t>
  </si>
  <si>
    <t>439:406</t>
  </si>
  <si>
    <t>353:436</t>
  </si>
  <si>
    <t>Léňa</t>
  </si>
  <si>
    <t>410:311</t>
  </si>
  <si>
    <t>402:453</t>
  </si>
  <si>
    <t>352:354</t>
  </si>
  <si>
    <t>374:406</t>
  </si>
  <si>
    <t>506:470</t>
  </si>
  <si>
    <t>308:387</t>
  </si>
  <si>
    <t>416:339</t>
  </si>
  <si>
    <t>393:400</t>
  </si>
  <si>
    <t>373:416</t>
  </si>
  <si>
    <t>450:301</t>
  </si>
  <si>
    <t>493:399</t>
  </si>
  <si>
    <t>366:342</t>
  </si>
  <si>
    <t>328:402</t>
  </si>
  <si>
    <t>348:475</t>
  </si>
  <si>
    <t>378:315</t>
  </si>
  <si>
    <t>348:399</t>
  </si>
  <si>
    <t>453:469</t>
  </si>
  <si>
    <t>273:462</t>
  </si>
  <si>
    <t>437:331</t>
  </si>
  <si>
    <t>503:464</t>
  </si>
  <si>
    <t>449:327</t>
  </si>
  <si>
    <t>370:359</t>
  </si>
  <si>
    <t>Vláďa</t>
  </si>
  <si>
    <t>424:453</t>
  </si>
  <si>
    <t>391:381</t>
  </si>
  <si>
    <t>449:349</t>
  </si>
  <si>
    <t>328:312</t>
  </si>
  <si>
    <t>366:403</t>
  </si>
  <si>
    <t>396:401</t>
  </si>
  <si>
    <t>396:411</t>
  </si>
  <si>
    <t>370:339</t>
  </si>
  <si>
    <t>448:368</t>
  </si>
  <si>
    <t>463:371</t>
  </si>
  <si>
    <t>458:360</t>
  </si>
  <si>
    <t>372:435</t>
  </si>
  <si>
    <t>362:332</t>
  </si>
  <si>
    <t>353:466</t>
  </si>
  <si>
    <t>341:383</t>
  </si>
  <si>
    <t>383:418</t>
  </si>
  <si>
    <t>429:346</t>
  </si>
  <si>
    <t>361:329</t>
  </si>
  <si>
    <t>309:431</t>
  </si>
  <si>
    <t>329:354</t>
  </si>
  <si>
    <t>444:406</t>
  </si>
  <si>
    <t>5. Hrací den   14.12.2015  v 18:00</t>
  </si>
  <si>
    <t>6. Hrací den   20.12.2015  v 16:00</t>
  </si>
  <si>
    <t>407:362</t>
  </si>
  <si>
    <t>399:426</t>
  </si>
  <si>
    <t>345:426</t>
  </si>
  <si>
    <t>462:349</t>
  </si>
  <si>
    <t>402:362</t>
  </si>
  <si>
    <t>339:448</t>
  </si>
  <si>
    <t>341:397</t>
  </si>
  <si>
    <t>433:324</t>
  </si>
  <si>
    <t>401:416</t>
  </si>
  <si>
    <t>410:388</t>
  </si>
  <si>
    <t>472:467</t>
  </si>
  <si>
    <t>346:354</t>
  </si>
  <si>
    <t>390:345</t>
  </si>
  <si>
    <t>352:426</t>
  </si>
  <si>
    <t>380:394</t>
  </si>
  <si>
    <t>455:419</t>
  </si>
  <si>
    <t>343:426</t>
  </si>
  <si>
    <t>351:332</t>
  </si>
  <si>
    <t>355:389</t>
  </si>
  <si>
    <t>413:377</t>
  </si>
  <si>
    <t>372:449</t>
  </si>
  <si>
    <t>7. Hrací den  4.1.2016  v 18:00</t>
  </si>
  <si>
    <t>443:409</t>
  </si>
  <si>
    <t>463:347</t>
  </si>
  <si>
    <t>391:438</t>
  </si>
  <si>
    <t>396:394</t>
  </si>
  <si>
    <t>385:313</t>
  </si>
  <si>
    <t>417:374</t>
  </si>
  <si>
    <t>389:395</t>
  </si>
  <si>
    <t>338:350</t>
  </si>
  <si>
    <t>456:309</t>
  </si>
  <si>
    <t>306:369</t>
  </si>
  <si>
    <t>371:373</t>
  </si>
  <si>
    <t>532:398</t>
  </si>
  <si>
    <t>314:354</t>
  </si>
  <si>
    <t>395:320</t>
  </si>
  <si>
    <t>413:437</t>
  </si>
  <si>
    <t>411:400</t>
  </si>
  <si>
    <t>354:405</t>
  </si>
  <si>
    <t>347:348</t>
  </si>
  <si>
    <t>426:423</t>
  </si>
  <si>
    <t>378:370</t>
  </si>
  <si>
    <t>329:351</t>
  </si>
  <si>
    <t>8. Hrací den  11.1.2016  v 18:00</t>
  </si>
  <si>
    <t>346:357</t>
  </si>
  <si>
    <t>330:378</t>
  </si>
  <si>
    <t>422:366</t>
  </si>
  <si>
    <t>455:356</t>
  </si>
  <si>
    <t>313:368</t>
  </si>
  <si>
    <t>367:404</t>
  </si>
  <si>
    <t>407:393</t>
  </si>
  <si>
    <t>503:370</t>
  </si>
  <si>
    <t>344:403</t>
  </si>
  <si>
    <t>351:364</t>
  </si>
  <si>
    <t>444:401</t>
  </si>
  <si>
    <t>422:384</t>
  </si>
  <si>
    <t>263:369</t>
  </si>
  <si>
    <t>387:417</t>
  </si>
  <si>
    <t>419:303</t>
  </si>
  <si>
    <t>444:515</t>
  </si>
  <si>
    <t>369:425</t>
  </si>
  <si>
    <t>445:451</t>
  </si>
  <si>
    <t>365:389</t>
  </si>
  <si>
    <t>438:427</t>
  </si>
  <si>
    <t>376:431</t>
  </si>
  <si>
    <t>. Hrací den  .1.2016  v 18:00</t>
  </si>
  <si>
    <t>9. Hrací den  8.2.2016  v 18:00</t>
  </si>
  <si>
    <t>368:420</t>
  </si>
  <si>
    <t>361:312</t>
  </si>
  <si>
    <t>415:371</t>
  </si>
  <si>
    <t>455:345</t>
  </si>
  <si>
    <t>394:434</t>
  </si>
  <si>
    <t>372:391</t>
  </si>
  <si>
    <t>423:429</t>
  </si>
  <si>
    <t>448:418</t>
  </si>
  <si>
    <t>345:432</t>
  </si>
  <si>
    <t>415:365</t>
  </si>
  <si>
    <t>390:426</t>
  </si>
  <si>
    <t>434:417</t>
  </si>
  <si>
    <t>367:345</t>
  </si>
  <si>
    <t>442:327</t>
  </si>
  <si>
    <t>366:367</t>
  </si>
  <si>
    <t>421:407</t>
  </si>
  <si>
    <t>463:439</t>
  </si>
  <si>
    <t>384:430</t>
  </si>
  <si>
    <t>350:365</t>
  </si>
  <si>
    <t>408:328</t>
  </si>
  <si>
    <t>421:361</t>
  </si>
  <si>
    <t>Michal 2</t>
  </si>
  <si>
    <t>10. Hrací den  15.2.2016  v 19:00</t>
  </si>
  <si>
    <t>342:366</t>
  </si>
  <si>
    <t>467:370</t>
  </si>
  <si>
    <t>396:429</t>
  </si>
  <si>
    <t>467:396</t>
  </si>
  <si>
    <t>310:351</t>
  </si>
  <si>
    <t>406:430</t>
  </si>
  <si>
    <t>414:355</t>
  </si>
  <si>
    <t>377:426</t>
  </si>
  <si>
    <t>428:422</t>
  </si>
  <si>
    <t>329:324</t>
  </si>
  <si>
    <t>406:421</t>
  </si>
  <si>
    <t>449:387</t>
  </si>
  <si>
    <t>458:412</t>
  </si>
  <si>
    <t>451:423</t>
  </si>
  <si>
    <t>386:397</t>
  </si>
  <si>
    <t>418:426</t>
  </si>
  <si>
    <t>329:434</t>
  </si>
  <si>
    <t>495:319</t>
  </si>
  <si>
    <t>377:441</t>
  </si>
  <si>
    <t>424:377</t>
  </si>
  <si>
    <t>380:452</t>
  </si>
  <si>
    <t>Zdeněk</t>
  </si>
  <si>
    <t>Petr</t>
  </si>
  <si>
    <t>394:383</t>
  </si>
  <si>
    <t>371:403</t>
  </si>
  <si>
    <t>424:327</t>
  </si>
  <si>
    <t>394:437</t>
  </si>
  <si>
    <t>385:416</t>
  </si>
  <si>
    <t>384:325</t>
  </si>
  <si>
    <t>352:455</t>
  </si>
  <si>
    <t>375:353</t>
  </si>
  <si>
    <t>337:434</t>
  </si>
  <si>
    <t>373:446</t>
  </si>
  <si>
    <t>328:316</t>
  </si>
  <si>
    <t>467:406</t>
  </si>
  <si>
    <t>387:358</t>
  </si>
  <si>
    <t>394:311</t>
  </si>
  <si>
    <t>392:412</t>
  </si>
  <si>
    <t>503:489</t>
  </si>
  <si>
    <t>363:461</t>
  </si>
  <si>
    <t>361:405</t>
  </si>
  <si>
    <t>429:317</t>
  </si>
  <si>
    <t>370:385</t>
  </si>
  <si>
    <t>376:455</t>
  </si>
  <si>
    <t>11. Hrací den  29.2.2016  v 18:00</t>
  </si>
  <si>
    <t>Libor</t>
  </si>
  <si>
    <t>Česťa</t>
  </si>
  <si>
    <t>375:472</t>
  </si>
  <si>
    <t>469:322</t>
  </si>
  <si>
    <t>383:437</t>
  </si>
  <si>
    <t>449:345</t>
  </si>
  <si>
    <t>353:450</t>
  </si>
  <si>
    <t>353:392</t>
  </si>
  <si>
    <t>432:370</t>
  </si>
  <si>
    <t>390:414</t>
  </si>
  <si>
    <t>309:374</t>
  </si>
  <si>
    <t>439:411</t>
  </si>
  <si>
    <t>333:396</t>
  </si>
  <si>
    <t>359:442</t>
  </si>
  <si>
    <t>358:479</t>
  </si>
  <si>
    <t>464:396</t>
  </si>
  <si>
    <t>334:397</t>
  </si>
  <si>
    <t>321:380</t>
  </si>
  <si>
    <t>416:389</t>
  </si>
  <si>
    <t>315:320</t>
  </si>
  <si>
    <t>438:389</t>
  </si>
  <si>
    <t>397:439</t>
  </si>
  <si>
    <t>359:431</t>
  </si>
  <si>
    <t>Lúďa</t>
  </si>
  <si>
    <t>12. Hrací den  14.3.2016  v 18:00</t>
  </si>
  <si>
    <t>13. Hrací den 28.3.2016  v 16:00</t>
  </si>
  <si>
    <t>325:475</t>
  </si>
  <si>
    <t>414:420</t>
  </si>
  <si>
    <t>464:354</t>
  </si>
  <si>
    <t>360:439</t>
  </si>
  <si>
    <t>357:395</t>
  </si>
  <si>
    <t>482:313</t>
  </si>
  <si>
    <t>399:328</t>
  </si>
  <si>
    <t>355:400</t>
  </si>
  <si>
    <t>296:423</t>
  </si>
  <si>
    <t>436:409</t>
  </si>
  <si>
    <t>375:424</t>
  </si>
  <si>
    <t>371:322</t>
  </si>
  <si>
    <t>317:357</t>
  </si>
  <si>
    <t>449:311</t>
  </si>
  <si>
    <t>416:448</t>
  </si>
  <si>
    <t>451:347</t>
  </si>
  <si>
    <t>430:340</t>
  </si>
  <si>
    <t>388:350</t>
  </si>
  <si>
    <t>423:378</t>
  </si>
  <si>
    <t>360:371</t>
  </si>
  <si>
    <t>414:448</t>
  </si>
  <si>
    <t>Ráďa</t>
  </si>
  <si>
    <t>14. Hrací den 11.4.2016  v 18:00</t>
  </si>
  <si>
    <t>373:329</t>
  </si>
  <si>
    <t>349:424</t>
  </si>
  <si>
    <t>391:358</t>
  </si>
  <si>
    <t>453:433</t>
  </si>
  <si>
    <t>349:352</t>
  </si>
  <si>
    <t>350:448</t>
  </si>
  <si>
    <t>417:381</t>
  </si>
  <si>
    <t>455:344</t>
  </si>
  <si>
    <t>471:445</t>
  </si>
  <si>
    <t>308:427</t>
  </si>
  <si>
    <t>422:450</t>
  </si>
  <si>
    <t>468:323</t>
  </si>
  <si>
    <t>331:447</t>
  </si>
  <si>
    <t>473:297</t>
  </si>
  <si>
    <t>307:385</t>
  </si>
  <si>
    <t>423:425</t>
  </si>
  <si>
    <t>431:384</t>
  </si>
  <si>
    <t>336:372</t>
  </si>
  <si>
    <t>388:419</t>
  </si>
  <si>
    <t>438:392</t>
  </si>
  <si>
    <t>352:370</t>
  </si>
  <si>
    <t>15. Hrací den 25.4.2016  v 18:00</t>
  </si>
  <si>
    <t>307:363</t>
  </si>
  <si>
    <t>405:311</t>
  </si>
  <si>
    <t>390:341</t>
  </si>
  <si>
    <t>431:322</t>
  </si>
  <si>
    <t>337:419</t>
  </si>
  <si>
    <t>449:405</t>
  </si>
  <si>
    <t>408:367</t>
  </si>
  <si>
    <t>291:451</t>
  </si>
  <si>
    <t>373:375</t>
  </si>
  <si>
    <t>298:339</t>
  </si>
  <si>
    <t>405:363</t>
  </si>
  <si>
    <t>395:362</t>
  </si>
  <si>
    <t>430:436</t>
  </si>
  <si>
    <t>398:389</t>
  </si>
  <si>
    <t>353:336</t>
  </si>
  <si>
    <t>488:387</t>
  </si>
  <si>
    <t>294:469</t>
  </si>
  <si>
    <t>333:425</t>
  </si>
  <si>
    <t>446:426</t>
  </si>
  <si>
    <t>343:488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</si>
</sst>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20"/>
      <name val="CasperOpenFace CE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CasperOpenFace CE"/>
    </font>
    <font>
      <b/>
      <sz val="16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 CE"/>
      <charset val="238"/>
    </font>
    <font>
      <sz val="12"/>
      <color rgb="FFFF0000"/>
      <name val="Arial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7"/>
      <name val="Arial CE"/>
      <family val="2"/>
      <charset val="238"/>
    </font>
    <font>
      <b/>
      <i/>
      <sz val="11"/>
      <name val="Arial CE"/>
      <charset val="238"/>
    </font>
    <font>
      <sz val="8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16"/>
      <name val="Arial CE"/>
      <charset val="238"/>
    </font>
    <font>
      <sz val="22"/>
      <name val="Arial CE"/>
      <charset val="238"/>
    </font>
    <font>
      <sz val="8"/>
      <color rgb="FFFF0000"/>
      <name val="Arial CE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58">
    <xf numFmtId="0" fontId="0" fillId="0" borderId="0" xfId="0"/>
    <xf numFmtId="0" fontId="4" fillId="0" borderId="9" xfId="0" applyFont="1" applyBorder="1" applyAlignment="1">
      <alignment horizontal="center"/>
    </xf>
    <xf numFmtId="0" fontId="4" fillId="3" borderId="9" xfId="0" applyFont="1" applyFill="1" applyBorder="1"/>
    <xf numFmtId="0" fontId="4" fillId="0" borderId="9" xfId="0" applyFont="1" applyBorder="1"/>
    <xf numFmtId="20" fontId="4" fillId="0" borderId="10" xfId="0" applyNumberFormat="1" applyFont="1" applyBorder="1"/>
    <xf numFmtId="0" fontId="4" fillId="0" borderId="11" xfId="0" applyFont="1" applyBorder="1"/>
    <xf numFmtId="0" fontId="5" fillId="4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4" fillId="3" borderId="11" xfId="0" applyFont="1" applyFill="1" applyBorder="1"/>
    <xf numFmtId="0" fontId="5" fillId="6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0" fontId="4" fillId="7" borderId="10" xfId="0" applyNumberFormat="1" applyFont="1" applyFill="1" applyBorder="1"/>
    <xf numFmtId="0" fontId="4" fillId="7" borderId="11" xfId="0" applyFont="1" applyFill="1" applyBorder="1"/>
    <xf numFmtId="0" fontId="5" fillId="8" borderId="11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6" fillId="0" borderId="0" xfId="1" applyAlignment="1">
      <alignment vertical="center"/>
    </xf>
    <xf numFmtId="1" fontId="11" fillId="10" borderId="18" xfId="1" applyNumberFormat="1" applyFont="1" applyFill="1" applyBorder="1" applyAlignment="1">
      <alignment horizontal="center" vertical="center" wrapText="1"/>
    </xf>
    <xf numFmtId="1" fontId="11" fillId="10" borderId="19" xfId="1" applyNumberFormat="1" applyFont="1" applyFill="1" applyBorder="1" applyAlignment="1">
      <alignment horizontal="center" vertical="center" wrapText="1"/>
    </xf>
    <xf numFmtId="1" fontId="12" fillId="10" borderId="20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left" vertical="center"/>
    </xf>
    <xf numFmtId="1" fontId="13" fillId="0" borderId="21" xfId="1" applyNumberFormat="1" applyFont="1" applyFill="1" applyBorder="1" applyAlignment="1">
      <alignment horizontal="center" vertical="center"/>
    </xf>
    <xf numFmtId="1" fontId="13" fillId="0" borderId="22" xfId="1" applyNumberFormat="1" applyFont="1" applyFill="1" applyBorder="1" applyAlignment="1">
      <alignment horizontal="center" vertical="center"/>
    </xf>
    <xf numFmtId="1" fontId="13" fillId="0" borderId="20" xfId="1" applyNumberFormat="1" applyFont="1" applyBorder="1" applyAlignment="1">
      <alignment horizontal="center" vertical="center" wrapText="1"/>
    </xf>
    <xf numFmtId="2" fontId="14" fillId="4" borderId="23" xfId="1" applyNumberFormat="1" applyFont="1" applyFill="1" applyBorder="1" applyAlignment="1">
      <alignment horizontal="center" vertical="center" wrapText="1"/>
    </xf>
    <xf numFmtId="1" fontId="13" fillId="0" borderId="12" xfId="1" applyNumberFormat="1" applyFont="1" applyBorder="1" applyAlignment="1">
      <alignment horizontal="center" vertical="center" wrapText="1"/>
    </xf>
    <xf numFmtId="1" fontId="14" fillId="4" borderId="12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6" fillId="0" borderId="0" xfId="1" applyBorder="1" applyAlignment="1">
      <alignment vertical="center"/>
    </xf>
    <xf numFmtId="1" fontId="13" fillId="0" borderId="24" xfId="1" applyNumberFormat="1" applyFont="1" applyFill="1" applyBorder="1" applyAlignment="1">
      <alignment horizontal="center" vertical="center"/>
    </xf>
    <xf numFmtId="1" fontId="13" fillId="0" borderId="20" xfId="1" applyNumberFormat="1" applyFont="1" applyFill="1" applyBorder="1" applyAlignment="1">
      <alignment horizontal="center" vertical="center"/>
    </xf>
    <xf numFmtId="1" fontId="12" fillId="10" borderId="25" xfId="1" applyNumberFormat="1" applyFont="1" applyFill="1" applyBorder="1" applyAlignment="1">
      <alignment horizontal="center" vertical="center"/>
    </xf>
    <xf numFmtId="1" fontId="12" fillId="10" borderId="28" xfId="1" applyNumberFormat="1" applyFont="1" applyFill="1" applyBorder="1" applyAlignment="1">
      <alignment horizontal="center" vertical="center"/>
    </xf>
    <xf numFmtId="1" fontId="13" fillId="0" borderId="34" xfId="1" applyNumberFormat="1" applyFont="1" applyFill="1" applyBorder="1" applyAlignment="1">
      <alignment horizontal="center" vertical="center"/>
    </xf>
    <xf numFmtId="1" fontId="12" fillId="0" borderId="35" xfId="1" applyNumberFormat="1" applyFont="1" applyFill="1" applyBorder="1" applyAlignment="1">
      <alignment horizontal="left" vertical="center"/>
    </xf>
    <xf numFmtId="1" fontId="13" fillId="0" borderId="36" xfId="1" applyNumberFormat="1" applyFont="1" applyFill="1" applyBorder="1" applyAlignment="1">
      <alignment horizontal="center" vertical="center"/>
    </xf>
    <xf numFmtId="1" fontId="13" fillId="0" borderId="26" xfId="1" applyNumberFormat="1" applyFont="1" applyFill="1" applyBorder="1" applyAlignment="1">
      <alignment horizontal="center" vertical="center"/>
    </xf>
    <xf numFmtId="1" fontId="13" fillId="0" borderId="26" xfId="1" applyNumberFormat="1" applyFont="1" applyBorder="1" applyAlignment="1">
      <alignment horizontal="center" vertical="center" wrapText="1"/>
    </xf>
    <xf numFmtId="2" fontId="14" fillId="4" borderId="37" xfId="1" applyNumberFormat="1" applyFont="1" applyFill="1" applyBorder="1" applyAlignment="1">
      <alignment horizontal="center" vertical="center" wrapText="1"/>
    </xf>
    <xf numFmtId="1" fontId="13" fillId="0" borderId="25" xfId="1" applyNumberFormat="1" applyFont="1" applyFill="1" applyBorder="1" applyAlignment="1">
      <alignment horizontal="center" vertical="center"/>
    </xf>
    <xf numFmtId="1" fontId="13" fillId="0" borderId="35" xfId="1" applyNumberFormat="1" applyFont="1" applyFill="1" applyBorder="1" applyAlignment="1">
      <alignment horizontal="center" vertical="center"/>
    </xf>
    <xf numFmtId="1" fontId="16" fillId="0" borderId="22" xfId="1" applyNumberFormat="1" applyFont="1" applyFill="1" applyBorder="1" applyAlignment="1">
      <alignment horizontal="center" vertical="center"/>
    </xf>
    <xf numFmtId="0" fontId="6" fillId="0" borderId="0" xfId="1"/>
    <xf numFmtId="0" fontId="20" fillId="11" borderId="44" xfId="1" applyFont="1" applyFill="1" applyBorder="1" applyAlignment="1">
      <alignment horizontal="center" vertical="center"/>
    </xf>
    <xf numFmtId="0" fontId="20" fillId="11" borderId="45" xfId="1" applyFont="1" applyFill="1" applyBorder="1" applyAlignment="1">
      <alignment horizontal="center" vertical="center"/>
    </xf>
    <xf numFmtId="0" fontId="20" fillId="11" borderId="46" xfId="1" applyFont="1" applyFill="1" applyBorder="1" applyAlignment="1">
      <alignment horizontal="center" vertical="center" wrapText="1"/>
    </xf>
    <xf numFmtId="0" fontId="17" fillId="11" borderId="44" xfId="1" applyFont="1" applyFill="1" applyBorder="1" applyAlignment="1">
      <alignment horizontal="center" vertical="center"/>
    </xf>
    <xf numFmtId="164" fontId="17" fillId="11" borderId="45" xfId="1" applyNumberFormat="1" applyFont="1" applyFill="1" applyBorder="1" applyAlignment="1">
      <alignment horizontal="center" vertical="center"/>
    </xf>
    <xf numFmtId="0" fontId="20" fillId="11" borderId="44" xfId="1" applyFont="1" applyFill="1" applyBorder="1" applyAlignment="1">
      <alignment horizontal="center" vertical="center" wrapText="1"/>
    </xf>
    <xf numFmtId="0" fontId="20" fillId="11" borderId="47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horizontal="center" vertical="center"/>
    </xf>
    <xf numFmtId="0" fontId="17" fillId="13" borderId="25" xfId="1" applyFont="1" applyFill="1" applyBorder="1" applyAlignment="1">
      <alignment vertical="center"/>
    </xf>
    <xf numFmtId="0" fontId="22" fillId="10" borderId="48" xfId="1" applyFont="1" applyFill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/>
    </xf>
    <xf numFmtId="2" fontId="22" fillId="0" borderId="24" xfId="1" applyNumberFormat="1" applyFont="1" applyFill="1" applyBorder="1" applyAlignment="1">
      <alignment horizontal="center" vertical="center"/>
    </xf>
    <xf numFmtId="0" fontId="22" fillId="0" borderId="48" xfId="1" applyFont="1" applyFill="1" applyBorder="1" applyAlignment="1">
      <alignment horizontal="center" vertical="center"/>
    </xf>
    <xf numFmtId="0" fontId="22" fillId="0" borderId="33" xfId="1" applyFont="1" applyFill="1" applyBorder="1" applyAlignment="1">
      <alignment horizontal="center" vertical="center"/>
    </xf>
    <xf numFmtId="0" fontId="17" fillId="14" borderId="25" xfId="1" applyFont="1" applyFill="1" applyBorder="1" applyAlignment="1">
      <alignment vertical="center"/>
    </xf>
    <xf numFmtId="0" fontId="22" fillId="10" borderId="50" xfId="1" applyFont="1" applyFill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22" fillId="0" borderId="34" xfId="1" applyFont="1" applyFill="1" applyBorder="1" applyAlignment="1">
      <alignment horizontal="center" vertical="center"/>
    </xf>
    <xf numFmtId="0" fontId="17" fillId="13" borderId="26" xfId="1" applyFont="1" applyFill="1" applyBorder="1" applyAlignment="1">
      <alignment vertical="center"/>
    </xf>
    <xf numFmtId="0" fontId="17" fillId="4" borderId="25" xfId="1" applyFont="1" applyFill="1" applyBorder="1" applyAlignment="1">
      <alignment vertical="center"/>
    </xf>
    <xf numFmtId="0" fontId="6" fillId="0" borderId="0" xfId="1" applyAlignment="1">
      <alignment horizontal="center"/>
    </xf>
    <xf numFmtId="0" fontId="23" fillId="0" borderId="34" xfId="1" applyFont="1" applyBorder="1" applyAlignment="1">
      <alignment horizontal="center" vertical="center"/>
    </xf>
    <xf numFmtId="0" fontId="22" fillId="10" borderId="51" xfId="1" applyFont="1" applyFill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30" xfId="1" applyFont="1" applyFill="1" applyBorder="1" applyAlignment="1">
      <alignment horizontal="center" vertical="center"/>
    </xf>
    <xf numFmtId="1" fontId="6" fillId="0" borderId="0" xfId="1" applyNumberFormat="1" applyAlignment="1">
      <alignment vertical="center"/>
    </xf>
    <xf numFmtId="0" fontId="5" fillId="2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21" fillId="0" borderId="52" xfId="1" applyFont="1" applyFill="1" applyBorder="1" applyAlignment="1">
      <alignment horizontal="center" vertical="center"/>
    </xf>
    <xf numFmtId="1" fontId="27" fillId="0" borderId="0" xfId="1" applyNumberFormat="1" applyFont="1" applyAlignment="1">
      <alignment vertical="center"/>
    </xf>
    <xf numFmtId="0" fontId="27" fillId="0" borderId="0" xfId="1" applyFont="1" applyAlignment="1">
      <alignment vertical="center"/>
    </xf>
    <xf numFmtId="1" fontId="12" fillId="0" borderId="25" xfId="1" applyNumberFormat="1" applyFont="1" applyFill="1" applyBorder="1" applyAlignment="1">
      <alignment horizontal="left" vertical="center"/>
    </xf>
    <xf numFmtId="2" fontId="14" fillId="4" borderId="32" xfId="1" applyNumberFormat="1" applyFont="1" applyFill="1" applyBorder="1" applyAlignment="1">
      <alignment horizontal="center" vertical="center" wrapText="1"/>
    </xf>
    <xf numFmtId="0" fontId="6" fillId="0" borderId="0" xfId="1" applyFill="1"/>
    <xf numFmtId="0" fontId="22" fillId="10" borderId="27" xfId="1" applyFont="1" applyFill="1" applyBorder="1" applyAlignment="1">
      <alignment horizontal="center" vertical="center"/>
    </xf>
    <xf numFmtId="1" fontId="13" fillId="0" borderId="54" xfId="1" applyNumberFormat="1" applyFont="1" applyFill="1" applyBorder="1" applyAlignment="1">
      <alignment horizontal="center" vertical="center"/>
    </xf>
    <xf numFmtId="1" fontId="13" fillId="15" borderId="12" xfId="1" applyNumberFormat="1" applyFont="1" applyFill="1" applyBorder="1" applyAlignment="1">
      <alignment horizontal="center" vertical="center" wrapText="1"/>
    </xf>
    <xf numFmtId="2" fontId="14" fillId="4" borderId="31" xfId="1" applyNumberFormat="1" applyFont="1" applyFill="1" applyBorder="1" applyAlignment="1">
      <alignment horizontal="center" vertical="center" wrapText="1"/>
    </xf>
    <xf numFmtId="0" fontId="22" fillId="15" borderId="49" xfId="1" applyFont="1" applyFill="1" applyBorder="1" applyAlignment="1">
      <alignment horizontal="center" vertical="center"/>
    </xf>
    <xf numFmtId="0" fontId="5" fillId="16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17" borderId="11" xfId="0" applyFont="1" applyFill="1" applyBorder="1" applyAlignment="1">
      <alignment horizontal="center"/>
    </xf>
    <xf numFmtId="0" fontId="23" fillId="0" borderId="24" xfId="1" applyFont="1" applyFill="1" applyBorder="1" applyAlignment="1">
      <alignment horizontal="center" vertical="center"/>
    </xf>
    <xf numFmtId="0" fontId="17" fillId="14" borderId="26" xfId="1" applyFont="1" applyFill="1" applyBorder="1" applyAlignment="1">
      <alignment vertical="center"/>
    </xf>
    <xf numFmtId="0" fontId="17" fillId="4" borderId="26" xfId="1" applyFont="1" applyFill="1" applyBorder="1" applyAlignment="1">
      <alignment vertical="center"/>
    </xf>
    <xf numFmtId="0" fontId="4" fillId="0" borderId="13" xfId="0" applyFont="1" applyFill="1" applyBorder="1" applyAlignment="1">
      <alignment horizontal="center"/>
    </xf>
    <xf numFmtId="0" fontId="23" fillId="0" borderId="48" xfId="1" applyFont="1" applyFill="1" applyBorder="1" applyAlignment="1">
      <alignment horizontal="center" vertical="center"/>
    </xf>
    <xf numFmtId="0" fontId="17" fillId="13" borderId="28" xfId="1" applyFont="1" applyFill="1" applyBorder="1" applyAlignment="1">
      <alignment vertical="center"/>
    </xf>
    <xf numFmtId="0" fontId="24" fillId="0" borderId="24" xfId="1" applyFont="1" applyFill="1" applyBorder="1" applyAlignment="1">
      <alignment horizontal="center" vertical="center"/>
    </xf>
    <xf numFmtId="0" fontId="23" fillId="0" borderId="34" xfId="1" applyFont="1" applyFill="1" applyBorder="1" applyAlignment="1">
      <alignment horizontal="center" vertical="center"/>
    </xf>
    <xf numFmtId="0" fontId="22" fillId="15" borderId="56" xfId="1" applyFont="1" applyFill="1" applyBorder="1" applyAlignment="1">
      <alignment horizontal="center" vertical="center"/>
    </xf>
    <xf numFmtId="2" fontId="22" fillId="0" borderId="30" xfId="1" applyNumberFormat="1" applyFont="1" applyFill="1" applyBorder="1" applyAlignment="1">
      <alignment horizontal="center" vertical="center"/>
    </xf>
    <xf numFmtId="0" fontId="22" fillId="0" borderId="51" xfId="1" applyFont="1" applyFill="1" applyBorder="1" applyAlignment="1">
      <alignment horizontal="center" vertical="center"/>
    </xf>
    <xf numFmtId="0" fontId="22" fillId="0" borderId="57" xfId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/>
    </xf>
    <xf numFmtId="0" fontId="24" fillId="0" borderId="34" xfId="1" applyFont="1" applyFill="1" applyBorder="1" applyAlignment="1">
      <alignment horizontal="center" vertical="center"/>
    </xf>
    <xf numFmtId="0" fontId="22" fillId="15" borderId="58" xfId="1" applyFont="1" applyFill="1" applyBorder="1" applyAlignment="1">
      <alignment horizontal="center" vertical="center"/>
    </xf>
    <xf numFmtId="2" fontId="22" fillId="0" borderId="34" xfId="1" applyNumberFormat="1" applyFont="1" applyFill="1" applyBorder="1" applyAlignment="1">
      <alignment horizontal="center" vertical="center"/>
    </xf>
    <xf numFmtId="0" fontId="22" fillId="0" borderId="50" xfId="1" applyFont="1" applyFill="1" applyBorder="1" applyAlignment="1">
      <alignment horizontal="center" vertical="center"/>
    </xf>
    <xf numFmtId="0" fontId="22" fillId="0" borderId="59" xfId="1" applyFont="1" applyFill="1" applyBorder="1" applyAlignment="1">
      <alignment horizontal="center" vertical="center"/>
    </xf>
    <xf numFmtId="0" fontId="0" fillId="0" borderId="0" xfId="0" applyFill="1"/>
    <xf numFmtId="1" fontId="12" fillId="0" borderId="28" xfId="1" applyNumberFormat="1" applyFont="1" applyFill="1" applyBorder="1" applyAlignment="1">
      <alignment horizontal="left" vertical="center"/>
    </xf>
    <xf numFmtId="1" fontId="12" fillId="15" borderId="25" xfId="1" applyNumberFormat="1" applyFont="1" applyFill="1" applyBorder="1" applyAlignment="1">
      <alignment horizontal="left" vertical="center"/>
    </xf>
    <xf numFmtId="1" fontId="13" fillId="0" borderId="29" xfId="1" applyNumberFormat="1" applyFont="1" applyFill="1" applyBorder="1" applyAlignment="1">
      <alignment horizontal="center" vertical="center"/>
    </xf>
    <xf numFmtId="1" fontId="13" fillId="15" borderId="27" xfId="1" applyNumberFormat="1" applyFont="1" applyFill="1" applyBorder="1" applyAlignment="1">
      <alignment horizontal="center" vertical="center"/>
    </xf>
    <xf numFmtId="1" fontId="13" fillId="0" borderId="30" xfId="1" applyNumberFormat="1" applyFont="1" applyFill="1" applyBorder="1" applyAlignment="1">
      <alignment horizontal="center" vertical="center"/>
    </xf>
    <xf numFmtId="1" fontId="13" fillId="15" borderId="24" xfId="1" applyNumberFormat="1" applyFont="1" applyFill="1" applyBorder="1" applyAlignment="1">
      <alignment horizontal="center" vertical="center"/>
    </xf>
    <xf numFmtId="1" fontId="13" fillId="15" borderId="55" xfId="1" applyNumberFormat="1" applyFont="1" applyFill="1" applyBorder="1" applyAlignment="1">
      <alignment horizontal="center" vertical="center"/>
    </xf>
    <xf numFmtId="1" fontId="13" fillId="15" borderId="33" xfId="1" applyNumberFormat="1" applyFont="1" applyFill="1" applyBorder="1" applyAlignment="1">
      <alignment horizontal="center" vertical="center"/>
    </xf>
    <xf numFmtId="1" fontId="13" fillId="0" borderId="10" xfId="1" applyNumberFormat="1" applyFont="1" applyFill="1" applyBorder="1" applyAlignment="1">
      <alignment horizontal="center" vertical="center"/>
    </xf>
    <xf numFmtId="1" fontId="13" fillId="15" borderId="25" xfId="1" applyNumberFormat="1" applyFont="1" applyFill="1" applyBorder="1" applyAlignment="1">
      <alignment horizontal="center" vertical="center"/>
    </xf>
    <xf numFmtId="1" fontId="13" fillId="0" borderId="28" xfId="1" applyNumberFormat="1" applyFont="1" applyBorder="1" applyAlignment="1">
      <alignment horizontal="center" vertical="center" wrapText="1"/>
    </xf>
    <xf numFmtId="1" fontId="13" fillId="15" borderId="25" xfId="1" applyNumberFormat="1" applyFont="1" applyFill="1" applyBorder="1" applyAlignment="1">
      <alignment horizontal="center" vertical="center" wrapText="1"/>
    </xf>
    <xf numFmtId="1" fontId="10" fillId="10" borderId="14" xfId="1" applyNumberFormat="1" applyFont="1" applyFill="1" applyBorder="1" applyAlignment="1">
      <alignment horizontal="center" vertical="center" textRotation="90" wrapText="1"/>
    </xf>
    <xf numFmtId="1" fontId="10" fillId="10" borderId="10" xfId="1" applyNumberFormat="1" applyFont="1" applyFill="1" applyBorder="1" applyAlignment="1">
      <alignment horizontal="center" vertical="center" textRotation="90" wrapText="1"/>
    </xf>
    <xf numFmtId="1" fontId="7" fillId="10" borderId="14" xfId="1" applyNumberFormat="1" applyFont="1" applyFill="1" applyBorder="1" applyAlignment="1">
      <alignment horizontal="center" vertical="center" textRotation="90"/>
    </xf>
    <xf numFmtId="1" fontId="7" fillId="10" borderId="10" xfId="1" applyNumberFormat="1" applyFont="1" applyFill="1" applyBorder="1" applyAlignment="1">
      <alignment horizontal="center" vertical="center" textRotation="90"/>
    </xf>
    <xf numFmtId="1" fontId="8" fillId="10" borderId="14" xfId="1" applyNumberFormat="1" applyFont="1" applyFill="1" applyBorder="1" applyAlignment="1">
      <alignment horizontal="center" vertical="center" wrapText="1"/>
    </xf>
    <xf numFmtId="1" fontId="8" fillId="10" borderId="17" xfId="1" applyNumberFormat="1" applyFont="1" applyFill="1" applyBorder="1" applyAlignment="1">
      <alignment horizontal="center" vertical="center" wrapText="1"/>
    </xf>
    <xf numFmtId="1" fontId="8" fillId="10" borderId="15" xfId="1" applyNumberFormat="1" applyFont="1" applyFill="1" applyBorder="1" applyAlignment="1">
      <alignment horizontal="center" vertical="center" wrapText="1"/>
    </xf>
    <xf numFmtId="1" fontId="8" fillId="10" borderId="16" xfId="1" applyNumberFormat="1" applyFont="1" applyFill="1" applyBorder="1" applyAlignment="1">
      <alignment horizontal="center" vertical="center" wrapText="1"/>
    </xf>
    <xf numFmtId="1" fontId="9" fillId="10" borderId="14" xfId="1" applyNumberFormat="1" applyFont="1" applyFill="1" applyBorder="1" applyAlignment="1">
      <alignment horizontal="center" vertical="center" textRotation="90" wrapText="1"/>
    </xf>
    <xf numFmtId="1" fontId="9" fillId="10" borderId="10" xfId="1" applyNumberFormat="1" applyFont="1" applyFill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7" fillId="11" borderId="15" xfId="1" applyFont="1" applyFill="1" applyBorder="1" applyAlignment="1">
      <alignment horizontal="center" vertical="center" textRotation="90"/>
    </xf>
    <xf numFmtId="0" fontId="17" fillId="11" borderId="53" xfId="1" applyFont="1" applyFill="1" applyBorder="1" applyAlignment="1">
      <alignment horizontal="center" vertical="center" textRotation="90"/>
    </xf>
    <xf numFmtId="0" fontId="18" fillId="12" borderId="14" xfId="1" applyFont="1" applyFill="1" applyBorder="1" applyAlignment="1">
      <alignment horizontal="center" vertical="center" wrapText="1"/>
    </xf>
    <xf numFmtId="0" fontId="18" fillId="12" borderId="42" xfId="1" applyFont="1" applyFill="1" applyBorder="1" applyAlignment="1">
      <alignment horizontal="center" vertical="center" wrapText="1"/>
    </xf>
    <xf numFmtId="0" fontId="18" fillId="10" borderId="38" xfId="1" applyFont="1" applyFill="1" applyBorder="1" applyAlignment="1">
      <alignment horizontal="center" vertical="center" wrapText="1"/>
    </xf>
    <xf numFmtId="0" fontId="18" fillId="10" borderId="43" xfId="1" applyFont="1" applyFill="1" applyBorder="1" applyAlignment="1">
      <alignment horizontal="center" vertical="center" wrapText="1"/>
    </xf>
    <xf numFmtId="0" fontId="19" fillId="0" borderId="39" xfId="1" applyFont="1" applyBorder="1" applyAlignment="1">
      <alignment horizontal="center"/>
    </xf>
    <xf numFmtId="0" fontId="19" fillId="0" borderId="40" xfId="1" applyFont="1" applyBorder="1" applyAlignment="1">
      <alignment horizontal="center"/>
    </xf>
    <xf numFmtId="0" fontId="19" fillId="0" borderId="41" xfId="1" applyFont="1" applyBorder="1" applyAlignment="1">
      <alignment horizontal="center"/>
    </xf>
    <xf numFmtId="0" fontId="23" fillId="0" borderId="24" xfId="1" applyFont="1" applyBorder="1" applyAlignment="1">
      <alignment horizontal="center" vertical="center"/>
    </xf>
    <xf numFmtId="1" fontId="25" fillId="0" borderId="34" xfId="1" applyNumberFormat="1" applyFont="1" applyBorder="1" applyAlignment="1">
      <alignment horizontal="center" vertical="center"/>
    </xf>
    <xf numFmtId="0" fontId="26" fillId="0" borderId="34" xfId="1" applyFont="1" applyFill="1" applyBorder="1" applyAlignment="1">
      <alignment horizontal="center" vertical="center"/>
    </xf>
    <xf numFmtId="0" fontId="25" fillId="0" borderId="34" xfId="1" applyFont="1" applyFill="1" applyBorder="1" applyAlignment="1">
      <alignment horizontal="center" vertical="center"/>
    </xf>
    <xf numFmtId="0" fontId="30" fillId="0" borderId="34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8">
    <dxf>
      <font>
        <color rgb="FFFF0000"/>
      </font>
    </dxf>
    <dxf>
      <font>
        <b val="0"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11"/>
  <sheetViews>
    <sheetView showGridLines="0" zoomScale="70" zoomScaleNormal="70" workbookViewId="0">
      <pane xSplit="17" ySplit="9" topLeftCell="BN10" activePane="bottomRight" state="frozen"/>
      <selection pane="topRight" activeCell="R1" sqref="R1"/>
      <selection pane="bottomLeft" activeCell="A11" sqref="A11"/>
      <selection pane="bottomRight" activeCell="CB12" sqref="CB12"/>
    </sheetView>
  </sheetViews>
  <sheetFormatPr defaultRowHeight="12.75"/>
  <cols>
    <col min="1" max="1" width="3.7109375" style="19" customWidth="1"/>
    <col min="2" max="2" width="20.140625" style="19" customWidth="1"/>
    <col min="3" max="88" width="4.7109375" style="19" customWidth="1"/>
    <col min="89" max="89" width="7.7109375" style="19" customWidth="1"/>
    <col min="90" max="90" width="9.140625" style="19" customWidth="1"/>
    <col min="91" max="93" width="5.7109375" style="19" customWidth="1"/>
    <col min="94" max="94" width="7.7109375" style="19" customWidth="1"/>
    <col min="95" max="257" width="9.140625" style="19"/>
    <col min="258" max="258" width="3.7109375" style="19" customWidth="1"/>
    <col min="259" max="259" width="20.140625" style="19" customWidth="1"/>
    <col min="260" max="344" width="4.7109375" style="19" customWidth="1"/>
    <col min="345" max="345" width="7.7109375" style="19" customWidth="1"/>
    <col min="346" max="346" width="9.140625" style="19" customWidth="1"/>
    <col min="347" max="349" width="5.7109375" style="19" customWidth="1"/>
    <col min="350" max="350" width="7.7109375" style="19" customWidth="1"/>
    <col min="351" max="513" width="9.140625" style="19"/>
    <col min="514" max="514" width="3.7109375" style="19" customWidth="1"/>
    <col min="515" max="515" width="20.140625" style="19" customWidth="1"/>
    <col min="516" max="600" width="4.7109375" style="19" customWidth="1"/>
    <col min="601" max="601" width="7.7109375" style="19" customWidth="1"/>
    <col min="602" max="602" width="9.140625" style="19" customWidth="1"/>
    <col min="603" max="605" width="5.7109375" style="19" customWidth="1"/>
    <col min="606" max="606" width="7.7109375" style="19" customWidth="1"/>
    <col min="607" max="769" width="9.140625" style="19"/>
    <col min="770" max="770" width="3.7109375" style="19" customWidth="1"/>
    <col min="771" max="771" width="20.140625" style="19" customWidth="1"/>
    <col min="772" max="856" width="4.7109375" style="19" customWidth="1"/>
    <col min="857" max="857" width="7.7109375" style="19" customWidth="1"/>
    <col min="858" max="858" width="9.140625" style="19" customWidth="1"/>
    <col min="859" max="861" width="5.7109375" style="19" customWidth="1"/>
    <col min="862" max="862" width="7.7109375" style="19" customWidth="1"/>
    <col min="863" max="1025" width="9.140625" style="19"/>
    <col min="1026" max="1026" width="3.7109375" style="19" customWidth="1"/>
    <col min="1027" max="1027" width="20.140625" style="19" customWidth="1"/>
    <col min="1028" max="1112" width="4.7109375" style="19" customWidth="1"/>
    <col min="1113" max="1113" width="7.7109375" style="19" customWidth="1"/>
    <col min="1114" max="1114" width="9.140625" style="19" customWidth="1"/>
    <col min="1115" max="1117" width="5.7109375" style="19" customWidth="1"/>
    <col min="1118" max="1118" width="7.7109375" style="19" customWidth="1"/>
    <col min="1119" max="1281" width="9.140625" style="19"/>
    <col min="1282" max="1282" width="3.7109375" style="19" customWidth="1"/>
    <col min="1283" max="1283" width="20.140625" style="19" customWidth="1"/>
    <col min="1284" max="1368" width="4.7109375" style="19" customWidth="1"/>
    <col min="1369" max="1369" width="7.7109375" style="19" customWidth="1"/>
    <col min="1370" max="1370" width="9.140625" style="19" customWidth="1"/>
    <col min="1371" max="1373" width="5.7109375" style="19" customWidth="1"/>
    <col min="1374" max="1374" width="7.7109375" style="19" customWidth="1"/>
    <col min="1375" max="1537" width="9.140625" style="19"/>
    <col min="1538" max="1538" width="3.7109375" style="19" customWidth="1"/>
    <col min="1539" max="1539" width="20.140625" style="19" customWidth="1"/>
    <col min="1540" max="1624" width="4.7109375" style="19" customWidth="1"/>
    <col min="1625" max="1625" width="7.7109375" style="19" customWidth="1"/>
    <col min="1626" max="1626" width="9.140625" style="19" customWidth="1"/>
    <col min="1627" max="1629" width="5.7109375" style="19" customWidth="1"/>
    <col min="1630" max="1630" width="7.7109375" style="19" customWidth="1"/>
    <col min="1631" max="1793" width="9.140625" style="19"/>
    <col min="1794" max="1794" width="3.7109375" style="19" customWidth="1"/>
    <col min="1795" max="1795" width="20.140625" style="19" customWidth="1"/>
    <col min="1796" max="1880" width="4.7109375" style="19" customWidth="1"/>
    <col min="1881" max="1881" width="7.7109375" style="19" customWidth="1"/>
    <col min="1882" max="1882" width="9.140625" style="19" customWidth="1"/>
    <col min="1883" max="1885" width="5.7109375" style="19" customWidth="1"/>
    <col min="1886" max="1886" width="7.7109375" style="19" customWidth="1"/>
    <col min="1887" max="2049" width="9.140625" style="19"/>
    <col min="2050" max="2050" width="3.7109375" style="19" customWidth="1"/>
    <col min="2051" max="2051" width="20.140625" style="19" customWidth="1"/>
    <col min="2052" max="2136" width="4.7109375" style="19" customWidth="1"/>
    <col min="2137" max="2137" width="7.7109375" style="19" customWidth="1"/>
    <col min="2138" max="2138" width="9.140625" style="19" customWidth="1"/>
    <col min="2139" max="2141" width="5.7109375" style="19" customWidth="1"/>
    <col min="2142" max="2142" width="7.7109375" style="19" customWidth="1"/>
    <col min="2143" max="2305" width="9.140625" style="19"/>
    <col min="2306" max="2306" width="3.7109375" style="19" customWidth="1"/>
    <col min="2307" max="2307" width="20.140625" style="19" customWidth="1"/>
    <col min="2308" max="2392" width="4.7109375" style="19" customWidth="1"/>
    <col min="2393" max="2393" width="7.7109375" style="19" customWidth="1"/>
    <col min="2394" max="2394" width="9.140625" style="19" customWidth="1"/>
    <col min="2395" max="2397" width="5.7109375" style="19" customWidth="1"/>
    <col min="2398" max="2398" width="7.7109375" style="19" customWidth="1"/>
    <col min="2399" max="2561" width="9.140625" style="19"/>
    <col min="2562" max="2562" width="3.7109375" style="19" customWidth="1"/>
    <col min="2563" max="2563" width="20.140625" style="19" customWidth="1"/>
    <col min="2564" max="2648" width="4.7109375" style="19" customWidth="1"/>
    <col min="2649" max="2649" width="7.7109375" style="19" customWidth="1"/>
    <col min="2650" max="2650" width="9.140625" style="19" customWidth="1"/>
    <col min="2651" max="2653" width="5.7109375" style="19" customWidth="1"/>
    <col min="2654" max="2654" width="7.7109375" style="19" customWidth="1"/>
    <col min="2655" max="2817" width="9.140625" style="19"/>
    <col min="2818" max="2818" width="3.7109375" style="19" customWidth="1"/>
    <col min="2819" max="2819" width="20.140625" style="19" customWidth="1"/>
    <col min="2820" max="2904" width="4.7109375" style="19" customWidth="1"/>
    <col min="2905" max="2905" width="7.7109375" style="19" customWidth="1"/>
    <col min="2906" max="2906" width="9.140625" style="19" customWidth="1"/>
    <col min="2907" max="2909" width="5.7109375" style="19" customWidth="1"/>
    <col min="2910" max="2910" width="7.7109375" style="19" customWidth="1"/>
    <col min="2911" max="3073" width="9.140625" style="19"/>
    <col min="3074" max="3074" width="3.7109375" style="19" customWidth="1"/>
    <col min="3075" max="3075" width="20.140625" style="19" customWidth="1"/>
    <col min="3076" max="3160" width="4.7109375" style="19" customWidth="1"/>
    <col min="3161" max="3161" width="7.7109375" style="19" customWidth="1"/>
    <col min="3162" max="3162" width="9.140625" style="19" customWidth="1"/>
    <col min="3163" max="3165" width="5.7109375" style="19" customWidth="1"/>
    <col min="3166" max="3166" width="7.7109375" style="19" customWidth="1"/>
    <col min="3167" max="3329" width="9.140625" style="19"/>
    <col min="3330" max="3330" width="3.7109375" style="19" customWidth="1"/>
    <col min="3331" max="3331" width="20.140625" style="19" customWidth="1"/>
    <col min="3332" max="3416" width="4.7109375" style="19" customWidth="1"/>
    <col min="3417" max="3417" width="7.7109375" style="19" customWidth="1"/>
    <col min="3418" max="3418" width="9.140625" style="19" customWidth="1"/>
    <col min="3419" max="3421" width="5.7109375" style="19" customWidth="1"/>
    <col min="3422" max="3422" width="7.7109375" style="19" customWidth="1"/>
    <col min="3423" max="3585" width="9.140625" style="19"/>
    <col min="3586" max="3586" width="3.7109375" style="19" customWidth="1"/>
    <col min="3587" max="3587" width="20.140625" style="19" customWidth="1"/>
    <col min="3588" max="3672" width="4.7109375" style="19" customWidth="1"/>
    <col min="3673" max="3673" width="7.7109375" style="19" customWidth="1"/>
    <col min="3674" max="3674" width="9.140625" style="19" customWidth="1"/>
    <col min="3675" max="3677" width="5.7109375" style="19" customWidth="1"/>
    <col min="3678" max="3678" width="7.7109375" style="19" customWidth="1"/>
    <col min="3679" max="3841" width="9.140625" style="19"/>
    <col min="3842" max="3842" width="3.7109375" style="19" customWidth="1"/>
    <col min="3843" max="3843" width="20.140625" style="19" customWidth="1"/>
    <col min="3844" max="3928" width="4.7109375" style="19" customWidth="1"/>
    <col min="3929" max="3929" width="7.7109375" style="19" customWidth="1"/>
    <col min="3930" max="3930" width="9.140625" style="19" customWidth="1"/>
    <col min="3931" max="3933" width="5.7109375" style="19" customWidth="1"/>
    <col min="3934" max="3934" width="7.7109375" style="19" customWidth="1"/>
    <col min="3935" max="4097" width="9.140625" style="19"/>
    <col min="4098" max="4098" width="3.7109375" style="19" customWidth="1"/>
    <col min="4099" max="4099" width="20.140625" style="19" customWidth="1"/>
    <col min="4100" max="4184" width="4.7109375" style="19" customWidth="1"/>
    <col min="4185" max="4185" width="7.7109375" style="19" customWidth="1"/>
    <col min="4186" max="4186" width="9.140625" style="19" customWidth="1"/>
    <col min="4187" max="4189" width="5.7109375" style="19" customWidth="1"/>
    <col min="4190" max="4190" width="7.7109375" style="19" customWidth="1"/>
    <col min="4191" max="4353" width="9.140625" style="19"/>
    <col min="4354" max="4354" width="3.7109375" style="19" customWidth="1"/>
    <col min="4355" max="4355" width="20.140625" style="19" customWidth="1"/>
    <col min="4356" max="4440" width="4.7109375" style="19" customWidth="1"/>
    <col min="4441" max="4441" width="7.7109375" style="19" customWidth="1"/>
    <col min="4442" max="4442" width="9.140625" style="19" customWidth="1"/>
    <col min="4443" max="4445" width="5.7109375" style="19" customWidth="1"/>
    <col min="4446" max="4446" width="7.7109375" style="19" customWidth="1"/>
    <col min="4447" max="4609" width="9.140625" style="19"/>
    <col min="4610" max="4610" width="3.7109375" style="19" customWidth="1"/>
    <col min="4611" max="4611" width="20.140625" style="19" customWidth="1"/>
    <col min="4612" max="4696" width="4.7109375" style="19" customWidth="1"/>
    <col min="4697" max="4697" width="7.7109375" style="19" customWidth="1"/>
    <col min="4698" max="4698" width="9.140625" style="19" customWidth="1"/>
    <col min="4699" max="4701" width="5.7109375" style="19" customWidth="1"/>
    <col min="4702" max="4702" width="7.7109375" style="19" customWidth="1"/>
    <col min="4703" max="4865" width="9.140625" style="19"/>
    <col min="4866" max="4866" width="3.7109375" style="19" customWidth="1"/>
    <col min="4867" max="4867" width="20.140625" style="19" customWidth="1"/>
    <col min="4868" max="4952" width="4.7109375" style="19" customWidth="1"/>
    <col min="4953" max="4953" width="7.7109375" style="19" customWidth="1"/>
    <col min="4954" max="4954" width="9.140625" style="19" customWidth="1"/>
    <col min="4955" max="4957" width="5.7109375" style="19" customWidth="1"/>
    <col min="4958" max="4958" width="7.7109375" style="19" customWidth="1"/>
    <col min="4959" max="5121" width="9.140625" style="19"/>
    <col min="5122" max="5122" width="3.7109375" style="19" customWidth="1"/>
    <col min="5123" max="5123" width="20.140625" style="19" customWidth="1"/>
    <col min="5124" max="5208" width="4.7109375" style="19" customWidth="1"/>
    <col min="5209" max="5209" width="7.7109375" style="19" customWidth="1"/>
    <col min="5210" max="5210" width="9.140625" style="19" customWidth="1"/>
    <col min="5211" max="5213" width="5.7109375" style="19" customWidth="1"/>
    <col min="5214" max="5214" width="7.7109375" style="19" customWidth="1"/>
    <col min="5215" max="5377" width="9.140625" style="19"/>
    <col min="5378" max="5378" width="3.7109375" style="19" customWidth="1"/>
    <col min="5379" max="5379" width="20.140625" style="19" customWidth="1"/>
    <col min="5380" max="5464" width="4.7109375" style="19" customWidth="1"/>
    <col min="5465" max="5465" width="7.7109375" style="19" customWidth="1"/>
    <col min="5466" max="5466" width="9.140625" style="19" customWidth="1"/>
    <col min="5467" max="5469" width="5.7109375" style="19" customWidth="1"/>
    <col min="5470" max="5470" width="7.7109375" style="19" customWidth="1"/>
    <col min="5471" max="5633" width="9.140625" style="19"/>
    <col min="5634" max="5634" width="3.7109375" style="19" customWidth="1"/>
    <col min="5635" max="5635" width="20.140625" style="19" customWidth="1"/>
    <col min="5636" max="5720" width="4.7109375" style="19" customWidth="1"/>
    <col min="5721" max="5721" width="7.7109375" style="19" customWidth="1"/>
    <col min="5722" max="5722" width="9.140625" style="19" customWidth="1"/>
    <col min="5723" max="5725" width="5.7109375" style="19" customWidth="1"/>
    <col min="5726" max="5726" width="7.7109375" style="19" customWidth="1"/>
    <col min="5727" max="5889" width="9.140625" style="19"/>
    <col min="5890" max="5890" width="3.7109375" style="19" customWidth="1"/>
    <col min="5891" max="5891" width="20.140625" style="19" customWidth="1"/>
    <col min="5892" max="5976" width="4.7109375" style="19" customWidth="1"/>
    <col min="5977" max="5977" width="7.7109375" style="19" customWidth="1"/>
    <col min="5978" max="5978" width="9.140625" style="19" customWidth="1"/>
    <col min="5979" max="5981" width="5.7109375" style="19" customWidth="1"/>
    <col min="5982" max="5982" width="7.7109375" style="19" customWidth="1"/>
    <col min="5983" max="6145" width="9.140625" style="19"/>
    <col min="6146" max="6146" width="3.7109375" style="19" customWidth="1"/>
    <col min="6147" max="6147" width="20.140625" style="19" customWidth="1"/>
    <col min="6148" max="6232" width="4.7109375" style="19" customWidth="1"/>
    <col min="6233" max="6233" width="7.7109375" style="19" customWidth="1"/>
    <col min="6234" max="6234" width="9.140625" style="19" customWidth="1"/>
    <col min="6235" max="6237" width="5.7109375" style="19" customWidth="1"/>
    <col min="6238" max="6238" width="7.7109375" style="19" customWidth="1"/>
    <col min="6239" max="6401" width="9.140625" style="19"/>
    <col min="6402" max="6402" width="3.7109375" style="19" customWidth="1"/>
    <col min="6403" max="6403" width="20.140625" style="19" customWidth="1"/>
    <col min="6404" max="6488" width="4.7109375" style="19" customWidth="1"/>
    <col min="6489" max="6489" width="7.7109375" style="19" customWidth="1"/>
    <col min="6490" max="6490" width="9.140625" style="19" customWidth="1"/>
    <col min="6491" max="6493" width="5.7109375" style="19" customWidth="1"/>
    <col min="6494" max="6494" width="7.7109375" style="19" customWidth="1"/>
    <col min="6495" max="6657" width="9.140625" style="19"/>
    <col min="6658" max="6658" width="3.7109375" style="19" customWidth="1"/>
    <col min="6659" max="6659" width="20.140625" style="19" customWidth="1"/>
    <col min="6660" max="6744" width="4.7109375" style="19" customWidth="1"/>
    <col min="6745" max="6745" width="7.7109375" style="19" customWidth="1"/>
    <col min="6746" max="6746" width="9.140625" style="19" customWidth="1"/>
    <col min="6747" max="6749" width="5.7109375" style="19" customWidth="1"/>
    <col min="6750" max="6750" width="7.7109375" style="19" customWidth="1"/>
    <col min="6751" max="6913" width="9.140625" style="19"/>
    <col min="6914" max="6914" width="3.7109375" style="19" customWidth="1"/>
    <col min="6915" max="6915" width="20.140625" style="19" customWidth="1"/>
    <col min="6916" max="7000" width="4.7109375" style="19" customWidth="1"/>
    <col min="7001" max="7001" width="7.7109375" style="19" customWidth="1"/>
    <col min="7002" max="7002" width="9.140625" style="19" customWidth="1"/>
    <col min="7003" max="7005" width="5.7109375" style="19" customWidth="1"/>
    <col min="7006" max="7006" width="7.7109375" style="19" customWidth="1"/>
    <col min="7007" max="7169" width="9.140625" style="19"/>
    <col min="7170" max="7170" width="3.7109375" style="19" customWidth="1"/>
    <col min="7171" max="7171" width="20.140625" style="19" customWidth="1"/>
    <col min="7172" max="7256" width="4.7109375" style="19" customWidth="1"/>
    <col min="7257" max="7257" width="7.7109375" style="19" customWidth="1"/>
    <col min="7258" max="7258" width="9.140625" style="19" customWidth="1"/>
    <col min="7259" max="7261" width="5.7109375" style="19" customWidth="1"/>
    <col min="7262" max="7262" width="7.7109375" style="19" customWidth="1"/>
    <col min="7263" max="7425" width="9.140625" style="19"/>
    <col min="7426" max="7426" width="3.7109375" style="19" customWidth="1"/>
    <col min="7427" max="7427" width="20.140625" style="19" customWidth="1"/>
    <col min="7428" max="7512" width="4.7109375" style="19" customWidth="1"/>
    <col min="7513" max="7513" width="7.7109375" style="19" customWidth="1"/>
    <col min="7514" max="7514" width="9.140625" style="19" customWidth="1"/>
    <col min="7515" max="7517" width="5.7109375" style="19" customWidth="1"/>
    <col min="7518" max="7518" width="7.7109375" style="19" customWidth="1"/>
    <col min="7519" max="7681" width="9.140625" style="19"/>
    <col min="7682" max="7682" width="3.7109375" style="19" customWidth="1"/>
    <col min="7683" max="7683" width="20.140625" style="19" customWidth="1"/>
    <col min="7684" max="7768" width="4.7109375" style="19" customWidth="1"/>
    <col min="7769" max="7769" width="7.7109375" style="19" customWidth="1"/>
    <col min="7770" max="7770" width="9.140625" style="19" customWidth="1"/>
    <col min="7771" max="7773" width="5.7109375" style="19" customWidth="1"/>
    <col min="7774" max="7774" width="7.7109375" style="19" customWidth="1"/>
    <col min="7775" max="7937" width="9.140625" style="19"/>
    <col min="7938" max="7938" width="3.7109375" style="19" customWidth="1"/>
    <col min="7939" max="7939" width="20.140625" style="19" customWidth="1"/>
    <col min="7940" max="8024" width="4.7109375" style="19" customWidth="1"/>
    <col min="8025" max="8025" width="7.7109375" style="19" customWidth="1"/>
    <col min="8026" max="8026" width="9.140625" style="19" customWidth="1"/>
    <col min="8027" max="8029" width="5.7109375" style="19" customWidth="1"/>
    <col min="8030" max="8030" width="7.7109375" style="19" customWidth="1"/>
    <col min="8031" max="8193" width="9.140625" style="19"/>
    <col min="8194" max="8194" width="3.7109375" style="19" customWidth="1"/>
    <col min="8195" max="8195" width="20.140625" style="19" customWidth="1"/>
    <col min="8196" max="8280" width="4.7109375" style="19" customWidth="1"/>
    <col min="8281" max="8281" width="7.7109375" style="19" customWidth="1"/>
    <col min="8282" max="8282" width="9.140625" style="19" customWidth="1"/>
    <col min="8283" max="8285" width="5.7109375" style="19" customWidth="1"/>
    <col min="8286" max="8286" width="7.7109375" style="19" customWidth="1"/>
    <col min="8287" max="8449" width="9.140625" style="19"/>
    <col min="8450" max="8450" width="3.7109375" style="19" customWidth="1"/>
    <col min="8451" max="8451" width="20.140625" style="19" customWidth="1"/>
    <col min="8452" max="8536" width="4.7109375" style="19" customWidth="1"/>
    <col min="8537" max="8537" width="7.7109375" style="19" customWidth="1"/>
    <col min="8538" max="8538" width="9.140625" style="19" customWidth="1"/>
    <col min="8539" max="8541" width="5.7109375" style="19" customWidth="1"/>
    <col min="8542" max="8542" width="7.7109375" style="19" customWidth="1"/>
    <col min="8543" max="8705" width="9.140625" style="19"/>
    <col min="8706" max="8706" width="3.7109375" style="19" customWidth="1"/>
    <col min="8707" max="8707" width="20.140625" style="19" customWidth="1"/>
    <col min="8708" max="8792" width="4.7109375" style="19" customWidth="1"/>
    <col min="8793" max="8793" width="7.7109375" style="19" customWidth="1"/>
    <col min="8794" max="8794" width="9.140625" style="19" customWidth="1"/>
    <col min="8795" max="8797" width="5.7109375" style="19" customWidth="1"/>
    <col min="8798" max="8798" width="7.7109375" style="19" customWidth="1"/>
    <col min="8799" max="8961" width="9.140625" style="19"/>
    <col min="8962" max="8962" width="3.7109375" style="19" customWidth="1"/>
    <col min="8963" max="8963" width="20.140625" style="19" customWidth="1"/>
    <col min="8964" max="9048" width="4.7109375" style="19" customWidth="1"/>
    <col min="9049" max="9049" width="7.7109375" style="19" customWidth="1"/>
    <col min="9050" max="9050" width="9.140625" style="19" customWidth="1"/>
    <col min="9051" max="9053" width="5.7109375" style="19" customWidth="1"/>
    <col min="9054" max="9054" width="7.7109375" style="19" customWidth="1"/>
    <col min="9055" max="9217" width="9.140625" style="19"/>
    <col min="9218" max="9218" width="3.7109375" style="19" customWidth="1"/>
    <col min="9219" max="9219" width="20.140625" style="19" customWidth="1"/>
    <col min="9220" max="9304" width="4.7109375" style="19" customWidth="1"/>
    <col min="9305" max="9305" width="7.7109375" style="19" customWidth="1"/>
    <col min="9306" max="9306" width="9.140625" style="19" customWidth="1"/>
    <col min="9307" max="9309" width="5.7109375" style="19" customWidth="1"/>
    <col min="9310" max="9310" width="7.7109375" style="19" customWidth="1"/>
    <col min="9311" max="9473" width="9.140625" style="19"/>
    <col min="9474" max="9474" width="3.7109375" style="19" customWidth="1"/>
    <col min="9475" max="9475" width="20.140625" style="19" customWidth="1"/>
    <col min="9476" max="9560" width="4.7109375" style="19" customWidth="1"/>
    <col min="9561" max="9561" width="7.7109375" style="19" customWidth="1"/>
    <col min="9562" max="9562" width="9.140625" style="19" customWidth="1"/>
    <col min="9563" max="9565" width="5.7109375" style="19" customWidth="1"/>
    <col min="9566" max="9566" width="7.7109375" style="19" customWidth="1"/>
    <col min="9567" max="9729" width="9.140625" style="19"/>
    <col min="9730" max="9730" width="3.7109375" style="19" customWidth="1"/>
    <col min="9731" max="9731" width="20.140625" style="19" customWidth="1"/>
    <col min="9732" max="9816" width="4.7109375" style="19" customWidth="1"/>
    <col min="9817" max="9817" width="7.7109375" style="19" customWidth="1"/>
    <col min="9818" max="9818" width="9.140625" style="19" customWidth="1"/>
    <col min="9819" max="9821" width="5.7109375" style="19" customWidth="1"/>
    <col min="9822" max="9822" width="7.7109375" style="19" customWidth="1"/>
    <col min="9823" max="9985" width="9.140625" style="19"/>
    <col min="9986" max="9986" width="3.7109375" style="19" customWidth="1"/>
    <col min="9987" max="9987" width="20.140625" style="19" customWidth="1"/>
    <col min="9988" max="10072" width="4.7109375" style="19" customWidth="1"/>
    <col min="10073" max="10073" width="7.7109375" style="19" customWidth="1"/>
    <col min="10074" max="10074" width="9.140625" style="19" customWidth="1"/>
    <col min="10075" max="10077" width="5.7109375" style="19" customWidth="1"/>
    <col min="10078" max="10078" width="7.7109375" style="19" customWidth="1"/>
    <col min="10079" max="10241" width="9.140625" style="19"/>
    <col min="10242" max="10242" width="3.7109375" style="19" customWidth="1"/>
    <col min="10243" max="10243" width="20.140625" style="19" customWidth="1"/>
    <col min="10244" max="10328" width="4.7109375" style="19" customWidth="1"/>
    <col min="10329" max="10329" width="7.7109375" style="19" customWidth="1"/>
    <col min="10330" max="10330" width="9.140625" style="19" customWidth="1"/>
    <col min="10331" max="10333" width="5.7109375" style="19" customWidth="1"/>
    <col min="10334" max="10334" width="7.7109375" style="19" customWidth="1"/>
    <col min="10335" max="10497" width="9.140625" style="19"/>
    <col min="10498" max="10498" width="3.7109375" style="19" customWidth="1"/>
    <col min="10499" max="10499" width="20.140625" style="19" customWidth="1"/>
    <col min="10500" max="10584" width="4.7109375" style="19" customWidth="1"/>
    <col min="10585" max="10585" width="7.7109375" style="19" customWidth="1"/>
    <col min="10586" max="10586" width="9.140625" style="19" customWidth="1"/>
    <col min="10587" max="10589" width="5.7109375" style="19" customWidth="1"/>
    <col min="10590" max="10590" width="7.7109375" style="19" customWidth="1"/>
    <col min="10591" max="10753" width="9.140625" style="19"/>
    <col min="10754" max="10754" width="3.7109375" style="19" customWidth="1"/>
    <col min="10755" max="10755" width="20.140625" style="19" customWidth="1"/>
    <col min="10756" max="10840" width="4.7109375" style="19" customWidth="1"/>
    <col min="10841" max="10841" width="7.7109375" style="19" customWidth="1"/>
    <col min="10842" max="10842" width="9.140625" style="19" customWidth="1"/>
    <col min="10843" max="10845" width="5.7109375" style="19" customWidth="1"/>
    <col min="10846" max="10846" width="7.7109375" style="19" customWidth="1"/>
    <col min="10847" max="11009" width="9.140625" style="19"/>
    <col min="11010" max="11010" width="3.7109375" style="19" customWidth="1"/>
    <col min="11011" max="11011" width="20.140625" style="19" customWidth="1"/>
    <col min="11012" max="11096" width="4.7109375" style="19" customWidth="1"/>
    <col min="11097" max="11097" width="7.7109375" style="19" customWidth="1"/>
    <col min="11098" max="11098" width="9.140625" style="19" customWidth="1"/>
    <col min="11099" max="11101" width="5.7109375" style="19" customWidth="1"/>
    <col min="11102" max="11102" width="7.7109375" style="19" customWidth="1"/>
    <col min="11103" max="11265" width="9.140625" style="19"/>
    <col min="11266" max="11266" width="3.7109375" style="19" customWidth="1"/>
    <col min="11267" max="11267" width="20.140625" style="19" customWidth="1"/>
    <col min="11268" max="11352" width="4.7109375" style="19" customWidth="1"/>
    <col min="11353" max="11353" width="7.7109375" style="19" customWidth="1"/>
    <col min="11354" max="11354" width="9.140625" style="19" customWidth="1"/>
    <col min="11355" max="11357" width="5.7109375" style="19" customWidth="1"/>
    <col min="11358" max="11358" width="7.7109375" style="19" customWidth="1"/>
    <col min="11359" max="11521" width="9.140625" style="19"/>
    <col min="11522" max="11522" width="3.7109375" style="19" customWidth="1"/>
    <col min="11523" max="11523" width="20.140625" style="19" customWidth="1"/>
    <col min="11524" max="11608" width="4.7109375" style="19" customWidth="1"/>
    <col min="11609" max="11609" width="7.7109375" style="19" customWidth="1"/>
    <col min="11610" max="11610" width="9.140625" style="19" customWidth="1"/>
    <col min="11611" max="11613" width="5.7109375" style="19" customWidth="1"/>
    <col min="11614" max="11614" width="7.7109375" style="19" customWidth="1"/>
    <col min="11615" max="11777" width="9.140625" style="19"/>
    <col min="11778" max="11778" width="3.7109375" style="19" customWidth="1"/>
    <col min="11779" max="11779" width="20.140625" style="19" customWidth="1"/>
    <col min="11780" max="11864" width="4.7109375" style="19" customWidth="1"/>
    <col min="11865" max="11865" width="7.7109375" style="19" customWidth="1"/>
    <col min="11866" max="11866" width="9.140625" style="19" customWidth="1"/>
    <col min="11867" max="11869" width="5.7109375" style="19" customWidth="1"/>
    <col min="11870" max="11870" width="7.7109375" style="19" customWidth="1"/>
    <col min="11871" max="12033" width="9.140625" style="19"/>
    <col min="12034" max="12034" width="3.7109375" style="19" customWidth="1"/>
    <col min="12035" max="12035" width="20.140625" style="19" customWidth="1"/>
    <col min="12036" max="12120" width="4.7109375" style="19" customWidth="1"/>
    <col min="12121" max="12121" width="7.7109375" style="19" customWidth="1"/>
    <col min="12122" max="12122" width="9.140625" style="19" customWidth="1"/>
    <col min="12123" max="12125" width="5.7109375" style="19" customWidth="1"/>
    <col min="12126" max="12126" width="7.7109375" style="19" customWidth="1"/>
    <col min="12127" max="12289" width="9.140625" style="19"/>
    <col min="12290" max="12290" width="3.7109375" style="19" customWidth="1"/>
    <col min="12291" max="12291" width="20.140625" style="19" customWidth="1"/>
    <col min="12292" max="12376" width="4.7109375" style="19" customWidth="1"/>
    <col min="12377" max="12377" width="7.7109375" style="19" customWidth="1"/>
    <col min="12378" max="12378" width="9.140625" style="19" customWidth="1"/>
    <col min="12379" max="12381" width="5.7109375" style="19" customWidth="1"/>
    <col min="12382" max="12382" width="7.7109375" style="19" customWidth="1"/>
    <col min="12383" max="12545" width="9.140625" style="19"/>
    <col min="12546" max="12546" width="3.7109375" style="19" customWidth="1"/>
    <col min="12547" max="12547" width="20.140625" style="19" customWidth="1"/>
    <col min="12548" max="12632" width="4.7109375" style="19" customWidth="1"/>
    <col min="12633" max="12633" width="7.7109375" style="19" customWidth="1"/>
    <col min="12634" max="12634" width="9.140625" style="19" customWidth="1"/>
    <col min="12635" max="12637" width="5.7109375" style="19" customWidth="1"/>
    <col min="12638" max="12638" width="7.7109375" style="19" customWidth="1"/>
    <col min="12639" max="12801" width="9.140625" style="19"/>
    <col min="12802" max="12802" width="3.7109375" style="19" customWidth="1"/>
    <col min="12803" max="12803" width="20.140625" style="19" customWidth="1"/>
    <col min="12804" max="12888" width="4.7109375" style="19" customWidth="1"/>
    <col min="12889" max="12889" width="7.7109375" style="19" customWidth="1"/>
    <col min="12890" max="12890" width="9.140625" style="19" customWidth="1"/>
    <col min="12891" max="12893" width="5.7109375" style="19" customWidth="1"/>
    <col min="12894" max="12894" width="7.7109375" style="19" customWidth="1"/>
    <col min="12895" max="13057" width="9.140625" style="19"/>
    <col min="13058" max="13058" width="3.7109375" style="19" customWidth="1"/>
    <col min="13059" max="13059" width="20.140625" style="19" customWidth="1"/>
    <col min="13060" max="13144" width="4.7109375" style="19" customWidth="1"/>
    <col min="13145" max="13145" width="7.7109375" style="19" customWidth="1"/>
    <col min="13146" max="13146" width="9.140625" style="19" customWidth="1"/>
    <col min="13147" max="13149" width="5.7109375" style="19" customWidth="1"/>
    <col min="13150" max="13150" width="7.7109375" style="19" customWidth="1"/>
    <col min="13151" max="13313" width="9.140625" style="19"/>
    <col min="13314" max="13314" width="3.7109375" style="19" customWidth="1"/>
    <col min="13315" max="13315" width="20.140625" style="19" customWidth="1"/>
    <col min="13316" max="13400" width="4.7109375" style="19" customWidth="1"/>
    <col min="13401" max="13401" width="7.7109375" style="19" customWidth="1"/>
    <col min="13402" max="13402" width="9.140625" style="19" customWidth="1"/>
    <col min="13403" max="13405" width="5.7109375" style="19" customWidth="1"/>
    <col min="13406" max="13406" width="7.7109375" style="19" customWidth="1"/>
    <col min="13407" max="13569" width="9.140625" style="19"/>
    <col min="13570" max="13570" width="3.7109375" style="19" customWidth="1"/>
    <col min="13571" max="13571" width="20.140625" style="19" customWidth="1"/>
    <col min="13572" max="13656" width="4.7109375" style="19" customWidth="1"/>
    <col min="13657" max="13657" width="7.7109375" style="19" customWidth="1"/>
    <col min="13658" max="13658" width="9.140625" style="19" customWidth="1"/>
    <col min="13659" max="13661" width="5.7109375" style="19" customWidth="1"/>
    <col min="13662" max="13662" width="7.7109375" style="19" customWidth="1"/>
    <col min="13663" max="13825" width="9.140625" style="19"/>
    <col min="13826" max="13826" width="3.7109375" style="19" customWidth="1"/>
    <col min="13827" max="13827" width="20.140625" style="19" customWidth="1"/>
    <col min="13828" max="13912" width="4.7109375" style="19" customWidth="1"/>
    <col min="13913" max="13913" width="7.7109375" style="19" customWidth="1"/>
    <col min="13914" max="13914" width="9.140625" style="19" customWidth="1"/>
    <col min="13915" max="13917" width="5.7109375" style="19" customWidth="1"/>
    <col min="13918" max="13918" width="7.7109375" style="19" customWidth="1"/>
    <col min="13919" max="14081" width="9.140625" style="19"/>
    <col min="14082" max="14082" width="3.7109375" style="19" customWidth="1"/>
    <col min="14083" max="14083" width="20.140625" style="19" customWidth="1"/>
    <col min="14084" max="14168" width="4.7109375" style="19" customWidth="1"/>
    <col min="14169" max="14169" width="7.7109375" style="19" customWidth="1"/>
    <col min="14170" max="14170" width="9.140625" style="19" customWidth="1"/>
    <col min="14171" max="14173" width="5.7109375" style="19" customWidth="1"/>
    <col min="14174" max="14174" width="7.7109375" style="19" customWidth="1"/>
    <col min="14175" max="14337" width="9.140625" style="19"/>
    <col min="14338" max="14338" width="3.7109375" style="19" customWidth="1"/>
    <col min="14339" max="14339" width="20.140625" style="19" customWidth="1"/>
    <col min="14340" max="14424" width="4.7109375" style="19" customWidth="1"/>
    <col min="14425" max="14425" width="7.7109375" style="19" customWidth="1"/>
    <col min="14426" max="14426" width="9.140625" style="19" customWidth="1"/>
    <col min="14427" max="14429" width="5.7109375" style="19" customWidth="1"/>
    <col min="14430" max="14430" width="7.7109375" style="19" customWidth="1"/>
    <col min="14431" max="14593" width="9.140625" style="19"/>
    <col min="14594" max="14594" width="3.7109375" style="19" customWidth="1"/>
    <col min="14595" max="14595" width="20.140625" style="19" customWidth="1"/>
    <col min="14596" max="14680" width="4.7109375" style="19" customWidth="1"/>
    <col min="14681" max="14681" width="7.7109375" style="19" customWidth="1"/>
    <col min="14682" max="14682" width="9.140625" style="19" customWidth="1"/>
    <col min="14683" max="14685" width="5.7109375" style="19" customWidth="1"/>
    <col min="14686" max="14686" width="7.7109375" style="19" customWidth="1"/>
    <col min="14687" max="14849" width="9.140625" style="19"/>
    <col min="14850" max="14850" width="3.7109375" style="19" customWidth="1"/>
    <col min="14851" max="14851" width="20.140625" style="19" customWidth="1"/>
    <col min="14852" max="14936" width="4.7109375" style="19" customWidth="1"/>
    <col min="14937" max="14937" width="7.7109375" style="19" customWidth="1"/>
    <col min="14938" max="14938" width="9.140625" style="19" customWidth="1"/>
    <col min="14939" max="14941" width="5.7109375" style="19" customWidth="1"/>
    <col min="14942" max="14942" width="7.7109375" style="19" customWidth="1"/>
    <col min="14943" max="15105" width="9.140625" style="19"/>
    <col min="15106" max="15106" width="3.7109375" style="19" customWidth="1"/>
    <col min="15107" max="15107" width="20.140625" style="19" customWidth="1"/>
    <col min="15108" max="15192" width="4.7109375" style="19" customWidth="1"/>
    <col min="15193" max="15193" width="7.7109375" style="19" customWidth="1"/>
    <col min="15194" max="15194" width="9.140625" style="19" customWidth="1"/>
    <col min="15195" max="15197" width="5.7109375" style="19" customWidth="1"/>
    <col min="15198" max="15198" width="7.7109375" style="19" customWidth="1"/>
    <col min="15199" max="15361" width="9.140625" style="19"/>
    <col min="15362" max="15362" width="3.7109375" style="19" customWidth="1"/>
    <col min="15363" max="15363" width="20.140625" style="19" customWidth="1"/>
    <col min="15364" max="15448" width="4.7109375" style="19" customWidth="1"/>
    <col min="15449" max="15449" width="7.7109375" style="19" customWidth="1"/>
    <col min="15450" max="15450" width="9.140625" style="19" customWidth="1"/>
    <col min="15451" max="15453" width="5.7109375" style="19" customWidth="1"/>
    <col min="15454" max="15454" width="7.7109375" style="19" customWidth="1"/>
    <col min="15455" max="15617" width="9.140625" style="19"/>
    <col min="15618" max="15618" width="3.7109375" style="19" customWidth="1"/>
    <col min="15619" max="15619" width="20.140625" style="19" customWidth="1"/>
    <col min="15620" max="15704" width="4.7109375" style="19" customWidth="1"/>
    <col min="15705" max="15705" width="7.7109375" style="19" customWidth="1"/>
    <col min="15706" max="15706" width="9.140625" style="19" customWidth="1"/>
    <col min="15707" max="15709" width="5.7109375" style="19" customWidth="1"/>
    <col min="15710" max="15710" width="7.7109375" style="19" customWidth="1"/>
    <col min="15711" max="15873" width="9.140625" style="19"/>
    <col min="15874" max="15874" width="3.7109375" style="19" customWidth="1"/>
    <col min="15875" max="15875" width="20.140625" style="19" customWidth="1"/>
    <col min="15876" max="15960" width="4.7109375" style="19" customWidth="1"/>
    <col min="15961" max="15961" width="7.7109375" style="19" customWidth="1"/>
    <col min="15962" max="15962" width="9.140625" style="19" customWidth="1"/>
    <col min="15963" max="15965" width="5.7109375" style="19" customWidth="1"/>
    <col min="15966" max="15966" width="7.7109375" style="19" customWidth="1"/>
    <col min="15967" max="16129" width="9.140625" style="19"/>
    <col min="16130" max="16130" width="3.7109375" style="19" customWidth="1"/>
    <col min="16131" max="16131" width="20.140625" style="19" customWidth="1"/>
    <col min="16132" max="16216" width="4.7109375" style="19" customWidth="1"/>
    <col min="16217" max="16217" width="7.7109375" style="19" customWidth="1"/>
    <col min="16218" max="16218" width="9.140625" style="19" customWidth="1"/>
    <col min="16219" max="16221" width="5.7109375" style="19" customWidth="1"/>
    <col min="16222" max="16222" width="7.7109375" style="19" customWidth="1"/>
    <col min="16223" max="16384" width="9.140625" style="19"/>
  </cols>
  <sheetData>
    <row r="1" spans="1:95" ht="90" customHeight="1" thickBot="1">
      <c r="A1" s="128" t="s">
        <v>23</v>
      </c>
      <c r="B1" s="130" t="s">
        <v>24</v>
      </c>
      <c r="C1" s="132" t="s">
        <v>85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4" t="s">
        <v>25</v>
      </c>
      <c r="CK1" s="126" t="s">
        <v>26</v>
      </c>
      <c r="CL1" s="126" t="s">
        <v>27</v>
      </c>
      <c r="CM1" s="126" t="s">
        <v>28</v>
      </c>
      <c r="CN1" s="126" t="s">
        <v>29</v>
      </c>
      <c r="CO1" s="126" t="s">
        <v>30</v>
      </c>
      <c r="CP1" s="126" t="s">
        <v>31</v>
      </c>
    </row>
    <row r="2" spans="1:95" ht="15" customHeight="1" thickBot="1">
      <c r="A2" s="129"/>
      <c r="B2" s="131"/>
      <c r="C2" s="20">
        <v>1</v>
      </c>
      <c r="D2" s="21">
        <v>2</v>
      </c>
      <c r="E2" s="21">
        <v>3</v>
      </c>
      <c r="F2" s="21">
        <v>4</v>
      </c>
      <c r="G2" s="21">
        <v>5</v>
      </c>
      <c r="H2" s="21">
        <v>6</v>
      </c>
      <c r="I2" s="21">
        <v>7</v>
      </c>
      <c r="J2" s="21">
        <v>8</v>
      </c>
      <c r="K2" s="21">
        <v>9</v>
      </c>
      <c r="L2" s="21">
        <v>10</v>
      </c>
      <c r="M2" s="21">
        <v>11</v>
      </c>
      <c r="N2" s="21">
        <v>12</v>
      </c>
      <c r="O2" s="21">
        <v>13</v>
      </c>
      <c r="P2" s="21">
        <v>14</v>
      </c>
      <c r="Q2" s="21">
        <v>15</v>
      </c>
      <c r="R2" s="21">
        <v>16</v>
      </c>
      <c r="S2" s="21">
        <v>17</v>
      </c>
      <c r="T2" s="21">
        <v>18</v>
      </c>
      <c r="U2" s="21">
        <v>19</v>
      </c>
      <c r="V2" s="21">
        <v>20</v>
      </c>
      <c r="W2" s="21">
        <v>21</v>
      </c>
      <c r="X2" s="21">
        <v>22</v>
      </c>
      <c r="Y2" s="21">
        <v>23</v>
      </c>
      <c r="Z2" s="21">
        <v>24</v>
      </c>
      <c r="AA2" s="21">
        <v>25</v>
      </c>
      <c r="AB2" s="21">
        <v>26</v>
      </c>
      <c r="AC2" s="21">
        <v>27</v>
      </c>
      <c r="AD2" s="21">
        <v>28</v>
      </c>
      <c r="AE2" s="21">
        <v>29</v>
      </c>
      <c r="AF2" s="21">
        <v>30</v>
      </c>
      <c r="AG2" s="21">
        <v>31</v>
      </c>
      <c r="AH2" s="21">
        <v>32</v>
      </c>
      <c r="AI2" s="21">
        <v>33</v>
      </c>
      <c r="AJ2" s="21">
        <v>34</v>
      </c>
      <c r="AK2" s="21">
        <v>35</v>
      </c>
      <c r="AL2" s="21">
        <v>36</v>
      </c>
      <c r="AM2" s="21">
        <v>37</v>
      </c>
      <c r="AN2" s="21">
        <v>38</v>
      </c>
      <c r="AO2" s="21">
        <v>39</v>
      </c>
      <c r="AP2" s="21">
        <v>40</v>
      </c>
      <c r="AQ2" s="21">
        <v>41</v>
      </c>
      <c r="AR2" s="21">
        <v>42</v>
      </c>
      <c r="AS2" s="21">
        <v>43</v>
      </c>
      <c r="AT2" s="21">
        <v>44</v>
      </c>
      <c r="AU2" s="21">
        <v>45</v>
      </c>
      <c r="AV2" s="21">
        <v>46</v>
      </c>
      <c r="AW2" s="21">
        <v>47</v>
      </c>
      <c r="AX2" s="21">
        <v>48</v>
      </c>
      <c r="AY2" s="21">
        <v>49</v>
      </c>
      <c r="AZ2" s="21">
        <v>50</v>
      </c>
      <c r="BA2" s="21">
        <v>51</v>
      </c>
      <c r="BB2" s="21">
        <v>52</v>
      </c>
      <c r="BC2" s="21">
        <v>53</v>
      </c>
      <c r="BD2" s="21">
        <v>54</v>
      </c>
      <c r="BE2" s="21">
        <v>55</v>
      </c>
      <c r="BF2" s="21">
        <v>56</v>
      </c>
      <c r="BG2" s="21">
        <v>57</v>
      </c>
      <c r="BH2" s="21">
        <v>58</v>
      </c>
      <c r="BI2" s="21">
        <v>59</v>
      </c>
      <c r="BJ2" s="21">
        <v>60</v>
      </c>
      <c r="BK2" s="21">
        <v>61</v>
      </c>
      <c r="BL2" s="21">
        <v>62</v>
      </c>
      <c r="BM2" s="21">
        <v>63</v>
      </c>
      <c r="BN2" s="21">
        <v>64</v>
      </c>
      <c r="BO2" s="21">
        <v>65</v>
      </c>
      <c r="BP2" s="21">
        <v>66</v>
      </c>
      <c r="BQ2" s="21">
        <v>67</v>
      </c>
      <c r="BR2" s="21">
        <v>68</v>
      </c>
      <c r="BS2" s="21">
        <v>69</v>
      </c>
      <c r="BT2" s="21">
        <v>70</v>
      </c>
      <c r="BU2" s="21">
        <v>71</v>
      </c>
      <c r="BV2" s="21">
        <v>72</v>
      </c>
      <c r="BW2" s="21">
        <v>73</v>
      </c>
      <c r="BX2" s="21">
        <v>74</v>
      </c>
      <c r="BY2" s="21">
        <v>75</v>
      </c>
      <c r="BZ2" s="21">
        <v>76</v>
      </c>
      <c r="CA2" s="21">
        <v>77</v>
      </c>
      <c r="CB2" s="21">
        <v>78</v>
      </c>
      <c r="CC2" s="21">
        <v>79</v>
      </c>
      <c r="CD2" s="21">
        <v>80</v>
      </c>
      <c r="CE2" s="21">
        <v>81</v>
      </c>
      <c r="CF2" s="21">
        <v>82</v>
      </c>
      <c r="CG2" s="21">
        <v>83</v>
      </c>
      <c r="CH2" s="21">
        <v>84</v>
      </c>
      <c r="CI2" s="21"/>
      <c r="CJ2" s="135"/>
      <c r="CK2" s="127"/>
      <c r="CL2" s="127"/>
      <c r="CM2" s="127"/>
      <c r="CN2" s="127"/>
      <c r="CO2" s="127"/>
      <c r="CP2" s="127"/>
    </row>
    <row r="3" spans="1:95" s="31" customFormat="1" ht="29.25" customHeight="1" thickBot="1">
      <c r="A3" s="22" t="s">
        <v>32</v>
      </c>
      <c r="B3" s="23" t="s">
        <v>82</v>
      </c>
      <c r="C3" s="24">
        <v>477</v>
      </c>
      <c r="D3" s="25">
        <v>407</v>
      </c>
      <c r="E3" s="25">
        <v>387</v>
      </c>
      <c r="F3" s="25">
        <v>509</v>
      </c>
      <c r="G3" s="25">
        <v>416</v>
      </c>
      <c r="H3" s="25">
        <v>412</v>
      </c>
      <c r="I3" s="25">
        <v>412</v>
      </c>
      <c r="J3" s="25">
        <v>386</v>
      </c>
      <c r="K3" s="25">
        <v>507</v>
      </c>
      <c r="L3" s="25">
        <v>413</v>
      </c>
      <c r="M3" s="25">
        <v>396</v>
      </c>
      <c r="N3" s="25">
        <v>443</v>
      </c>
      <c r="O3" s="25">
        <v>406</v>
      </c>
      <c r="P3" s="25">
        <v>416</v>
      </c>
      <c r="Q3" s="25">
        <v>493</v>
      </c>
      <c r="R3" s="25">
        <v>469</v>
      </c>
      <c r="S3" s="25">
        <v>462</v>
      </c>
      <c r="T3" s="25">
        <v>503</v>
      </c>
      <c r="U3" s="25">
        <v>449</v>
      </c>
      <c r="V3" s="25">
        <v>403</v>
      </c>
      <c r="W3" s="25">
        <v>370</v>
      </c>
      <c r="X3" s="25">
        <v>435</v>
      </c>
      <c r="Y3" s="25">
        <v>431</v>
      </c>
      <c r="Z3" s="25">
        <v>424</v>
      </c>
      <c r="AA3" s="25">
        <v>399</v>
      </c>
      <c r="AB3" s="25">
        <v>426</v>
      </c>
      <c r="AC3" s="25">
        <v>433</v>
      </c>
      <c r="AD3" s="25">
        <v>472</v>
      </c>
      <c r="AE3" s="32">
        <v>419</v>
      </c>
      <c r="AF3" s="32">
        <v>389</v>
      </c>
      <c r="AG3" s="32">
        <v>443</v>
      </c>
      <c r="AH3" s="32">
        <v>394</v>
      </c>
      <c r="AI3" s="32">
        <v>371</v>
      </c>
      <c r="AJ3" s="32">
        <v>532</v>
      </c>
      <c r="AK3" s="32">
        <v>437</v>
      </c>
      <c r="AL3" s="32">
        <v>378</v>
      </c>
      <c r="AM3" s="32">
        <v>455</v>
      </c>
      <c r="AN3" s="32">
        <v>368</v>
      </c>
      <c r="AO3" s="32">
        <v>351</v>
      </c>
      <c r="AP3" s="32">
        <v>444</v>
      </c>
      <c r="AQ3" s="32">
        <v>515</v>
      </c>
      <c r="AR3" s="32">
        <v>365</v>
      </c>
      <c r="AS3" s="32">
        <v>455</v>
      </c>
      <c r="AT3" s="32">
        <v>434</v>
      </c>
      <c r="AU3" s="32">
        <v>415</v>
      </c>
      <c r="AV3" s="32">
        <v>367</v>
      </c>
      <c r="AW3" s="32">
        <v>463</v>
      </c>
      <c r="AX3" s="32">
        <v>328</v>
      </c>
      <c r="AY3" s="32">
        <v>467</v>
      </c>
      <c r="AZ3" s="32">
        <v>351</v>
      </c>
      <c r="BA3" s="32">
        <v>428</v>
      </c>
      <c r="BB3" s="32">
        <v>412</v>
      </c>
      <c r="BC3" s="32">
        <v>426</v>
      </c>
      <c r="BD3" s="32">
        <v>495</v>
      </c>
      <c r="BE3" s="32">
        <v>424</v>
      </c>
      <c r="BF3" s="32">
        <v>416</v>
      </c>
      <c r="BG3" s="32">
        <v>446</v>
      </c>
      <c r="BH3" s="32">
        <v>503</v>
      </c>
      <c r="BI3" s="32">
        <v>429</v>
      </c>
      <c r="BJ3" s="32">
        <v>455</v>
      </c>
      <c r="BK3" s="32">
        <v>472</v>
      </c>
      <c r="BL3" s="32">
        <v>449</v>
      </c>
      <c r="BM3" s="32">
        <v>374</v>
      </c>
      <c r="BN3" s="32">
        <v>442</v>
      </c>
      <c r="BO3" s="32">
        <v>416</v>
      </c>
      <c r="BP3" s="32">
        <v>439</v>
      </c>
      <c r="BQ3" s="32">
        <v>420</v>
      </c>
      <c r="BR3" s="32">
        <v>464</v>
      </c>
      <c r="BS3" s="32">
        <v>400</v>
      </c>
      <c r="BT3" s="32">
        <v>424</v>
      </c>
      <c r="BU3" s="32">
        <v>451</v>
      </c>
      <c r="BV3" s="32">
        <v>423</v>
      </c>
      <c r="BW3" s="32">
        <v>433</v>
      </c>
      <c r="BX3" s="32">
        <v>471</v>
      </c>
      <c r="BY3" s="32">
        <v>450</v>
      </c>
      <c r="BZ3" s="32">
        <v>473</v>
      </c>
      <c r="CA3" s="32">
        <v>385</v>
      </c>
      <c r="CB3" s="32">
        <v>392</v>
      </c>
      <c r="CC3" s="32">
        <v>404</v>
      </c>
      <c r="CD3" s="32">
        <v>419</v>
      </c>
      <c r="CE3" s="32">
        <v>373</v>
      </c>
      <c r="CF3" s="32">
        <v>436</v>
      </c>
      <c r="CG3" s="32">
        <v>387</v>
      </c>
      <c r="CH3" s="32">
        <v>468</v>
      </c>
      <c r="CI3" s="32"/>
      <c r="CJ3" s="33">
        <f>COUNTA(C3:CI3)</f>
        <v>84</v>
      </c>
      <c r="CK3" s="26">
        <f>SUM(C3:CI3)</f>
        <v>35996</v>
      </c>
      <c r="CL3" s="27">
        <f>CK3/CJ3</f>
        <v>428.52380952380952</v>
      </c>
      <c r="CM3" s="28">
        <v>67</v>
      </c>
      <c r="CN3" s="28">
        <v>0</v>
      </c>
      <c r="CO3" s="28">
        <f>CJ3-CN3-CM3</f>
        <v>17</v>
      </c>
      <c r="CP3" s="29">
        <f>2*CM3+1*CN3</f>
        <v>134</v>
      </c>
      <c r="CQ3" s="30"/>
    </row>
    <row r="4" spans="1:95" s="31" customFormat="1" ht="30" customHeight="1" thickBot="1">
      <c r="A4" s="22" t="s">
        <v>33</v>
      </c>
      <c r="B4" s="23" t="s">
        <v>34</v>
      </c>
      <c r="C4" s="24">
        <v>468</v>
      </c>
      <c r="D4" s="25">
        <v>387</v>
      </c>
      <c r="E4" s="44">
        <v>510</v>
      </c>
      <c r="F4" s="25">
        <v>495</v>
      </c>
      <c r="G4" s="25">
        <v>511</v>
      </c>
      <c r="H4" s="25">
        <v>436</v>
      </c>
      <c r="I4" s="25">
        <v>457</v>
      </c>
      <c r="J4" s="25">
        <v>475</v>
      </c>
      <c r="K4" s="25">
        <v>418</v>
      </c>
      <c r="L4" s="25">
        <v>449</v>
      </c>
      <c r="M4" s="25">
        <v>439</v>
      </c>
      <c r="N4" s="25">
        <v>353</v>
      </c>
      <c r="O4" s="25">
        <v>453</v>
      </c>
      <c r="P4" s="25">
        <v>470</v>
      </c>
      <c r="Q4" s="25">
        <v>450</v>
      </c>
      <c r="R4" s="25">
        <v>475</v>
      </c>
      <c r="S4" s="25">
        <v>453</v>
      </c>
      <c r="T4" s="25">
        <v>370</v>
      </c>
      <c r="U4" s="25">
        <v>391</v>
      </c>
      <c r="V4" s="25">
        <v>401</v>
      </c>
      <c r="W4" s="25">
        <v>458</v>
      </c>
      <c r="X4" s="25">
        <v>372</v>
      </c>
      <c r="Y4" s="25">
        <v>383</v>
      </c>
      <c r="Z4" s="25">
        <v>406</v>
      </c>
      <c r="AA4" s="25">
        <v>407</v>
      </c>
      <c r="AB4" s="25">
        <v>402</v>
      </c>
      <c r="AC4" s="25">
        <v>388</v>
      </c>
      <c r="AD4" s="25">
        <v>455</v>
      </c>
      <c r="AE4" s="32">
        <v>426</v>
      </c>
      <c r="AF4" s="32">
        <v>449</v>
      </c>
      <c r="AG4" s="32">
        <v>463</v>
      </c>
      <c r="AH4" s="32">
        <v>438</v>
      </c>
      <c r="AI4" s="32">
        <v>385</v>
      </c>
      <c r="AJ4" s="32">
        <v>354</v>
      </c>
      <c r="AK4" s="32">
        <v>413</v>
      </c>
      <c r="AL4" s="32">
        <v>423</v>
      </c>
      <c r="AM4" s="32">
        <v>422</v>
      </c>
      <c r="AN4" s="32">
        <v>503</v>
      </c>
      <c r="AO4" s="32">
        <v>417</v>
      </c>
      <c r="AP4" s="32">
        <v>444</v>
      </c>
      <c r="AQ4" s="32">
        <v>425</v>
      </c>
      <c r="AR4" s="32">
        <v>427</v>
      </c>
      <c r="AS4" s="32">
        <v>391</v>
      </c>
      <c r="AT4" s="32">
        <v>432</v>
      </c>
      <c r="AU4" s="32">
        <v>442</v>
      </c>
      <c r="AV4" s="32">
        <v>407</v>
      </c>
      <c r="AW4" s="32">
        <v>439</v>
      </c>
      <c r="AX4" s="32">
        <v>421</v>
      </c>
      <c r="AY4" s="32">
        <v>396</v>
      </c>
      <c r="AZ4" s="32">
        <v>426</v>
      </c>
      <c r="BA4" s="32">
        <v>449</v>
      </c>
      <c r="BB4" s="32">
        <v>458</v>
      </c>
      <c r="BC4" s="32">
        <v>377</v>
      </c>
      <c r="BD4" s="32">
        <v>452</v>
      </c>
      <c r="BE4" s="32">
        <v>394</v>
      </c>
      <c r="BF4" s="32">
        <v>394</v>
      </c>
      <c r="BG4" s="32">
        <v>434</v>
      </c>
      <c r="BH4" s="32">
        <v>387</v>
      </c>
      <c r="BI4" s="32">
        <v>489</v>
      </c>
      <c r="BJ4" s="32">
        <v>461</v>
      </c>
      <c r="BK4" s="32">
        <v>469</v>
      </c>
      <c r="BL4" s="32">
        <v>383</v>
      </c>
      <c r="BM4" s="32">
        <v>450</v>
      </c>
      <c r="BN4" s="32">
        <v>414</v>
      </c>
      <c r="BO4" s="32">
        <v>389</v>
      </c>
      <c r="BP4" s="32">
        <v>438</v>
      </c>
      <c r="BQ4" s="32">
        <v>475</v>
      </c>
      <c r="BR4" s="32">
        <v>395</v>
      </c>
      <c r="BS4" s="32">
        <v>436</v>
      </c>
      <c r="BT4" s="32">
        <v>347</v>
      </c>
      <c r="BU4" s="32">
        <v>430</v>
      </c>
      <c r="BV4" s="32">
        <v>414</v>
      </c>
      <c r="BW4" s="32">
        <v>424</v>
      </c>
      <c r="BX4" s="32">
        <v>391</v>
      </c>
      <c r="BY4" s="32">
        <v>445</v>
      </c>
      <c r="BZ4" s="32">
        <v>468</v>
      </c>
      <c r="CA4" s="32">
        <v>447</v>
      </c>
      <c r="CB4" s="32">
        <v>388</v>
      </c>
      <c r="CC4" s="32">
        <v>390</v>
      </c>
      <c r="CD4" s="32">
        <v>451</v>
      </c>
      <c r="CE4" s="32">
        <v>395</v>
      </c>
      <c r="CF4" s="32">
        <v>430</v>
      </c>
      <c r="CG4" s="32">
        <v>426</v>
      </c>
      <c r="CH4" s="32">
        <v>488</v>
      </c>
      <c r="CI4" s="32"/>
      <c r="CJ4" s="43">
        <f>COUNTA(C4:CI4)</f>
        <v>84</v>
      </c>
      <c r="CK4" s="26">
        <f>SUM(C4:CI4)</f>
        <v>35953</v>
      </c>
      <c r="CL4" s="27">
        <f>CK4/CJ4</f>
        <v>428.01190476190476</v>
      </c>
      <c r="CM4" s="28">
        <v>60</v>
      </c>
      <c r="CN4" s="28">
        <v>0</v>
      </c>
      <c r="CO4" s="28">
        <f>CJ4-CM4-CN4</f>
        <v>24</v>
      </c>
      <c r="CP4" s="29">
        <f>2*CM4+1*CN4</f>
        <v>120</v>
      </c>
    </row>
    <row r="5" spans="1:95" s="31" customFormat="1" ht="30" customHeight="1" thickBot="1">
      <c r="A5" s="34" t="s">
        <v>35</v>
      </c>
      <c r="B5" s="23" t="s">
        <v>80</v>
      </c>
      <c r="C5" s="24">
        <v>463</v>
      </c>
      <c r="D5" s="25">
        <v>389</v>
      </c>
      <c r="E5" s="25">
        <v>412</v>
      </c>
      <c r="F5" s="25">
        <v>391</v>
      </c>
      <c r="G5" s="25">
        <v>342</v>
      </c>
      <c r="H5" s="25">
        <v>364</v>
      </c>
      <c r="I5" s="25">
        <v>367</v>
      </c>
      <c r="J5" s="25">
        <v>457</v>
      </c>
      <c r="K5" s="25">
        <v>446</v>
      </c>
      <c r="L5" s="25">
        <v>351</v>
      </c>
      <c r="M5" s="25">
        <v>409</v>
      </c>
      <c r="N5" s="25">
        <v>402</v>
      </c>
      <c r="O5" s="25">
        <v>506</v>
      </c>
      <c r="P5" s="25">
        <v>416</v>
      </c>
      <c r="Q5" s="25">
        <v>402</v>
      </c>
      <c r="R5" s="25">
        <v>348</v>
      </c>
      <c r="S5" s="25">
        <v>437</v>
      </c>
      <c r="T5" s="25">
        <v>464</v>
      </c>
      <c r="U5" s="25">
        <v>349</v>
      </c>
      <c r="V5" s="25">
        <v>396</v>
      </c>
      <c r="W5" s="25">
        <v>463</v>
      </c>
      <c r="X5" s="25">
        <v>466</v>
      </c>
      <c r="Y5" s="25">
        <v>429</v>
      </c>
      <c r="Z5" s="25">
        <v>329</v>
      </c>
      <c r="AA5" s="25">
        <v>448</v>
      </c>
      <c r="AB5" s="25">
        <v>410</v>
      </c>
      <c r="AC5" s="25">
        <v>467</v>
      </c>
      <c r="AD5" s="25">
        <v>426</v>
      </c>
      <c r="AE5" s="25">
        <v>380</v>
      </c>
      <c r="AF5" s="25">
        <v>413</v>
      </c>
      <c r="AG5" s="25">
        <v>350</v>
      </c>
      <c r="AH5" s="25">
        <v>398</v>
      </c>
      <c r="AI5" s="25">
        <v>395</v>
      </c>
      <c r="AJ5" s="25">
        <v>411</v>
      </c>
      <c r="AK5" s="25">
        <v>405</v>
      </c>
      <c r="AL5" s="25">
        <v>426</v>
      </c>
      <c r="AM5" s="25">
        <v>330</v>
      </c>
      <c r="AN5" s="25">
        <v>404</v>
      </c>
      <c r="AO5" s="25">
        <v>401</v>
      </c>
      <c r="AP5" s="25">
        <v>451</v>
      </c>
      <c r="AQ5" s="25">
        <v>438</v>
      </c>
      <c r="AR5" s="25">
        <v>376</v>
      </c>
      <c r="AS5" s="25">
        <v>420</v>
      </c>
      <c r="AT5" s="25">
        <v>415</v>
      </c>
      <c r="AU5" s="25">
        <v>429</v>
      </c>
      <c r="AV5" s="25">
        <v>365</v>
      </c>
      <c r="AW5" s="25">
        <v>390</v>
      </c>
      <c r="AX5" s="25">
        <v>421</v>
      </c>
      <c r="AY5" s="25">
        <v>429</v>
      </c>
      <c r="AZ5" s="25">
        <v>414</v>
      </c>
      <c r="BA5" s="25">
        <v>406</v>
      </c>
      <c r="BB5" s="25">
        <v>423</v>
      </c>
      <c r="BC5" s="25">
        <v>418</v>
      </c>
      <c r="BD5" s="25">
        <v>424</v>
      </c>
      <c r="BE5" s="25">
        <v>434</v>
      </c>
      <c r="BF5" s="25">
        <v>375</v>
      </c>
      <c r="BG5" s="25">
        <v>467</v>
      </c>
      <c r="BH5" s="25">
        <v>412</v>
      </c>
      <c r="BI5" s="25">
        <v>385</v>
      </c>
      <c r="BJ5" s="25">
        <v>376</v>
      </c>
      <c r="BK5" s="25">
        <v>432</v>
      </c>
      <c r="BL5" s="25">
        <v>411</v>
      </c>
      <c r="BM5" s="25">
        <v>359</v>
      </c>
      <c r="BN5" s="25">
        <v>479</v>
      </c>
      <c r="BO5" s="25">
        <v>389</v>
      </c>
      <c r="BP5" s="25">
        <v>359</v>
      </c>
      <c r="BQ5" s="25">
        <v>482</v>
      </c>
      <c r="BR5" s="25">
        <v>409</v>
      </c>
      <c r="BS5" s="25">
        <v>375</v>
      </c>
      <c r="BT5" s="25">
        <v>449</v>
      </c>
      <c r="BU5" s="25">
        <v>448</v>
      </c>
      <c r="BV5" s="25">
        <v>371</v>
      </c>
      <c r="BW5" s="25">
        <v>373</v>
      </c>
      <c r="BX5" s="25">
        <v>453</v>
      </c>
      <c r="BY5" s="25">
        <v>381</v>
      </c>
      <c r="BZ5" s="25">
        <v>425</v>
      </c>
      <c r="CA5" s="25">
        <v>431</v>
      </c>
      <c r="CB5" s="25">
        <v>419</v>
      </c>
      <c r="CC5" s="25">
        <v>341</v>
      </c>
      <c r="CD5" s="25">
        <v>408</v>
      </c>
      <c r="CE5" s="25">
        <v>405</v>
      </c>
      <c r="CF5" s="25">
        <v>389</v>
      </c>
      <c r="CG5" s="25">
        <v>488</v>
      </c>
      <c r="CH5" s="25">
        <v>469</v>
      </c>
      <c r="CI5" s="25"/>
      <c r="CJ5" s="42">
        <f>COUNTA(C5:CI5)</f>
        <v>84</v>
      </c>
      <c r="CK5" s="26">
        <f>SUM(C5:CI5)</f>
        <v>34475</v>
      </c>
      <c r="CL5" s="27">
        <f>CK5/CJ5</f>
        <v>410.41666666666669</v>
      </c>
      <c r="CM5" s="28">
        <v>53</v>
      </c>
      <c r="CN5" s="28">
        <v>0</v>
      </c>
      <c r="CO5" s="28">
        <f>CJ5-CN5-CM5</f>
        <v>31</v>
      </c>
      <c r="CP5" s="29">
        <f>2*CM5+1*CN5</f>
        <v>106</v>
      </c>
    </row>
    <row r="6" spans="1:95" s="31" customFormat="1" ht="30" customHeight="1" thickBot="1">
      <c r="A6" s="34" t="s">
        <v>36</v>
      </c>
      <c r="B6" s="37" t="s">
        <v>81</v>
      </c>
      <c r="C6" s="38">
        <v>363</v>
      </c>
      <c r="D6" s="36">
        <v>403</v>
      </c>
      <c r="E6" s="36">
        <v>431</v>
      </c>
      <c r="F6" s="36">
        <v>386</v>
      </c>
      <c r="G6" s="36">
        <v>410</v>
      </c>
      <c r="H6" s="36">
        <v>407</v>
      </c>
      <c r="I6" s="36">
        <v>321</v>
      </c>
      <c r="J6" s="36">
        <v>466</v>
      </c>
      <c r="K6" s="36">
        <v>468</v>
      </c>
      <c r="L6" s="36">
        <v>380</v>
      </c>
      <c r="M6" s="36">
        <v>364</v>
      </c>
      <c r="N6" s="36">
        <v>436</v>
      </c>
      <c r="O6" s="36">
        <v>402</v>
      </c>
      <c r="P6" s="36">
        <v>387</v>
      </c>
      <c r="Q6" s="36">
        <v>393</v>
      </c>
      <c r="R6" s="36">
        <v>399</v>
      </c>
      <c r="S6" s="36">
        <v>399</v>
      </c>
      <c r="T6" s="36">
        <v>449</v>
      </c>
      <c r="U6" s="36">
        <v>411</v>
      </c>
      <c r="V6" s="36">
        <v>448</v>
      </c>
      <c r="W6" s="36">
        <v>346</v>
      </c>
      <c r="X6" s="36">
        <v>361</v>
      </c>
      <c r="Y6" s="36">
        <v>444</v>
      </c>
      <c r="Z6" s="36">
        <v>453</v>
      </c>
      <c r="AA6" s="36">
        <v>426</v>
      </c>
      <c r="AB6" s="36">
        <v>462</v>
      </c>
      <c r="AC6" s="36">
        <v>397</v>
      </c>
      <c r="AD6" s="36">
        <v>401</v>
      </c>
      <c r="AE6" s="36">
        <v>394</v>
      </c>
      <c r="AF6" s="36">
        <v>372</v>
      </c>
      <c r="AG6" s="36">
        <v>409</v>
      </c>
      <c r="AH6" s="36">
        <v>391</v>
      </c>
      <c r="AI6" s="36">
        <v>417</v>
      </c>
      <c r="AJ6" s="36">
        <v>395</v>
      </c>
      <c r="AK6" s="36">
        <v>456</v>
      </c>
      <c r="AL6" s="36">
        <v>400</v>
      </c>
      <c r="AM6" s="36">
        <v>356</v>
      </c>
      <c r="AN6" s="36">
        <v>407</v>
      </c>
      <c r="AO6" s="36">
        <v>403</v>
      </c>
      <c r="AP6" s="36">
        <v>387</v>
      </c>
      <c r="AQ6" s="36">
        <v>419</v>
      </c>
      <c r="AR6" s="36">
        <v>431</v>
      </c>
      <c r="AS6" s="36">
        <v>368</v>
      </c>
      <c r="AT6" s="36">
        <v>394</v>
      </c>
      <c r="AU6" s="36">
        <v>448</v>
      </c>
      <c r="AV6" s="36">
        <v>417</v>
      </c>
      <c r="AW6" s="36">
        <v>430</v>
      </c>
      <c r="AX6" s="36">
        <v>361</v>
      </c>
      <c r="AY6" s="36">
        <v>467</v>
      </c>
      <c r="AZ6" s="36">
        <v>430</v>
      </c>
      <c r="BA6" s="36">
        <v>422</v>
      </c>
      <c r="BB6" s="36">
        <v>451</v>
      </c>
      <c r="BC6" s="36">
        <v>441</v>
      </c>
      <c r="BD6" s="36">
        <v>380</v>
      </c>
      <c r="BE6" s="36">
        <v>383</v>
      </c>
      <c r="BF6" s="36">
        <v>384</v>
      </c>
      <c r="BG6" s="36">
        <v>455</v>
      </c>
      <c r="BH6" s="36">
        <v>373</v>
      </c>
      <c r="BI6" s="36">
        <v>392</v>
      </c>
      <c r="BJ6" s="36">
        <v>405</v>
      </c>
      <c r="BK6" s="36">
        <v>375</v>
      </c>
      <c r="BL6" s="36">
        <v>437</v>
      </c>
      <c r="BM6" s="36">
        <v>392</v>
      </c>
      <c r="BN6" s="36">
        <v>439</v>
      </c>
      <c r="BO6" s="36">
        <v>464</v>
      </c>
      <c r="BP6" s="36">
        <v>380</v>
      </c>
      <c r="BQ6" s="36">
        <v>414</v>
      </c>
      <c r="BR6" s="36">
        <v>439</v>
      </c>
      <c r="BS6" s="36">
        <v>399</v>
      </c>
      <c r="BT6" s="36">
        <v>423</v>
      </c>
      <c r="BU6" s="36">
        <v>416</v>
      </c>
      <c r="BV6" s="36">
        <v>448</v>
      </c>
      <c r="BW6" s="36">
        <v>358</v>
      </c>
      <c r="BX6" s="36">
        <v>448</v>
      </c>
      <c r="BY6" s="36">
        <v>455</v>
      </c>
      <c r="BZ6" s="36">
        <v>427</v>
      </c>
      <c r="CA6" s="36">
        <v>422</v>
      </c>
      <c r="CB6" s="36">
        <v>423</v>
      </c>
      <c r="CC6" s="36">
        <v>431</v>
      </c>
      <c r="CD6" s="36">
        <v>405</v>
      </c>
      <c r="CE6" s="36">
        <v>375</v>
      </c>
      <c r="CF6" s="36">
        <v>398</v>
      </c>
      <c r="CG6" s="36">
        <v>425</v>
      </c>
      <c r="CH6" s="36">
        <v>343</v>
      </c>
      <c r="CI6" s="36"/>
      <c r="CJ6" s="39">
        <f>COUNTA(C6:CI6)</f>
        <v>84</v>
      </c>
      <c r="CK6" s="40">
        <f>SUM(C6:CI6)</f>
        <v>34387</v>
      </c>
      <c r="CL6" s="41">
        <f>CK6/CJ6</f>
        <v>409.36904761904759</v>
      </c>
      <c r="CM6" s="28">
        <v>51</v>
      </c>
      <c r="CN6" s="28">
        <v>1</v>
      </c>
      <c r="CO6" s="28">
        <f>CJ6-CN6-CM6</f>
        <v>32</v>
      </c>
      <c r="CP6" s="29">
        <f>2*CM6+1*CN6</f>
        <v>103</v>
      </c>
    </row>
    <row r="7" spans="1:95" s="31" customFormat="1" ht="30" customHeight="1" thickBot="1">
      <c r="A7" s="22" t="s">
        <v>37</v>
      </c>
      <c r="B7" s="81" t="s">
        <v>39</v>
      </c>
      <c r="C7" s="38">
        <v>314</v>
      </c>
      <c r="D7" s="36">
        <v>322</v>
      </c>
      <c r="E7" s="36">
        <v>327</v>
      </c>
      <c r="F7" s="36">
        <v>367</v>
      </c>
      <c r="G7" s="36">
        <v>393</v>
      </c>
      <c r="H7" s="36">
        <v>324</v>
      </c>
      <c r="I7" s="36">
        <v>370</v>
      </c>
      <c r="J7" s="36">
        <v>314</v>
      </c>
      <c r="K7" s="36">
        <v>408</v>
      </c>
      <c r="L7" s="36">
        <v>313</v>
      </c>
      <c r="M7" s="36">
        <v>360</v>
      </c>
      <c r="N7" s="36">
        <v>406</v>
      </c>
      <c r="O7" s="36">
        <v>374</v>
      </c>
      <c r="P7" s="36">
        <v>400</v>
      </c>
      <c r="Q7" s="36">
        <v>366</v>
      </c>
      <c r="R7" s="36">
        <v>378</v>
      </c>
      <c r="S7" s="36">
        <v>331</v>
      </c>
      <c r="T7" s="36">
        <v>359</v>
      </c>
      <c r="U7" s="36">
        <v>381</v>
      </c>
      <c r="V7" s="36">
        <v>366</v>
      </c>
      <c r="W7" s="36">
        <v>368</v>
      </c>
      <c r="X7" s="36">
        <v>362</v>
      </c>
      <c r="Y7" s="36">
        <v>383</v>
      </c>
      <c r="Z7" s="36">
        <v>354</v>
      </c>
      <c r="AA7" s="36">
        <v>362</v>
      </c>
      <c r="AB7" s="36">
        <v>345</v>
      </c>
      <c r="AC7" s="36">
        <v>416</v>
      </c>
      <c r="AD7" s="36">
        <v>390</v>
      </c>
      <c r="AE7" s="36">
        <v>351</v>
      </c>
      <c r="AF7" s="36">
        <v>377</v>
      </c>
      <c r="AG7" s="85">
        <v>347</v>
      </c>
      <c r="AH7" s="85">
        <v>396</v>
      </c>
      <c r="AI7" s="85">
        <v>309</v>
      </c>
      <c r="AJ7" s="85">
        <v>306</v>
      </c>
      <c r="AK7" s="85">
        <v>320</v>
      </c>
      <c r="AL7" s="85">
        <v>347</v>
      </c>
      <c r="AM7" s="85">
        <v>378</v>
      </c>
      <c r="AN7" s="85">
        <v>366</v>
      </c>
      <c r="AO7" s="85">
        <v>313</v>
      </c>
      <c r="AP7" s="85">
        <v>422</v>
      </c>
      <c r="AQ7" s="85">
        <v>263</v>
      </c>
      <c r="AR7" s="85">
        <v>303</v>
      </c>
      <c r="AS7" s="85">
        <v>345</v>
      </c>
      <c r="AT7" s="85">
        <v>372</v>
      </c>
      <c r="AU7" s="85">
        <v>423</v>
      </c>
      <c r="AV7" s="85">
        <v>345</v>
      </c>
      <c r="AW7" s="85">
        <v>384</v>
      </c>
      <c r="AX7" s="85">
        <v>365</v>
      </c>
      <c r="AY7" s="85">
        <v>370</v>
      </c>
      <c r="AZ7" s="85">
        <v>406</v>
      </c>
      <c r="BA7" s="85">
        <v>324</v>
      </c>
      <c r="BB7" s="85">
        <v>397</v>
      </c>
      <c r="BC7" s="85">
        <v>329</v>
      </c>
      <c r="BD7" s="85">
        <v>424</v>
      </c>
      <c r="BE7" s="85">
        <v>327</v>
      </c>
      <c r="BF7" s="85">
        <v>352</v>
      </c>
      <c r="BG7" s="85">
        <v>316</v>
      </c>
      <c r="BH7" s="85">
        <v>311</v>
      </c>
      <c r="BI7" s="85">
        <v>363</v>
      </c>
      <c r="BJ7" s="85">
        <v>370</v>
      </c>
      <c r="BK7" s="85">
        <v>345</v>
      </c>
      <c r="BL7" s="85">
        <v>390</v>
      </c>
      <c r="BM7" s="85">
        <v>396</v>
      </c>
      <c r="BN7" s="85">
        <v>358</v>
      </c>
      <c r="BO7" s="85">
        <v>321</v>
      </c>
      <c r="BP7" s="85">
        <v>320</v>
      </c>
      <c r="BQ7" s="85">
        <v>354</v>
      </c>
      <c r="BR7" s="85">
        <v>357</v>
      </c>
      <c r="BS7" s="85">
        <v>296</v>
      </c>
      <c r="BT7" s="85">
        <v>357</v>
      </c>
      <c r="BU7" s="85">
        <v>350</v>
      </c>
      <c r="BV7" s="85">
        <v>360</v>
      </c>
      <c r="BW7" s="85">
        <v>349</v>
      </c>
      <c r="BX7" s="85">
        <v>352</v>
      </c>
      <c r="BY7" s="85">
        <v>417</v>
      </c>
      <c r="BZ7" s="85">
        <v>308</v>
      </c>
      <c r="CA7" s="85">
        <v>297</v>
      </c>
      <c r="CB7" s="85">
        <v>372</v>
      </c>
      <c r="CC7" s="85">
        <v>311</v>
      </c>
      <c r="CD7" s="85">
        <v>449</v>
      </c>
      <c r="CE7" s="85">
        <v>339</v>
      </c>
      <c r="CF7" s="85">
        <v>336</v>
      </c>
      <c r="CG7" s="85">
        <v>294</v>
      </c>
      <c r="CH7" s="85">
        <v>446</v>
      </c>
      <c r="CI7" s="85"/>
      <c r="CJ7" s="39">
        <f>COUNTA(C7:CI7)</f>
        <v>84</v>
      </c>
      <c r="CK7" s="40">
        <f>SUM(C7:CI7)</f>
        <v>29948</v>
      </c>
      <c r="CL7" s="41">
        <f>CK7/CJ7</f>
        <v>356.52380952380952</v>
      </c>
      <c r="CM7" s="28">
        <v>28</v>
      </c>
      <c r="CN7" s="28">
        <v>0</v>
      </c>
      <c r="CO7" s="28">
        <f>CJ7-CN7-CM7</f>
        <v>56</v>
      </c>
      <c r="CP7" s="29">
        <f>2*CM7+1*CN7</f>
        <v>56</v>
      </c>
    </row>
    <row r="8" spans="1:95" s="31" customFormat="1" ht="30" customHeight="1" thickBot="1">
      <c r="A8" s="22" t="s">
        <v>38</v>
      </c>
      <c r="B8" s="115" t="s">
        <v>84</v>
      </c>
      <c r="C8" s="117">
        <v>290</v>
      </c>
      <c r="D8" s="119">
        <v>303</v>
      </c>
      <c r="E8" s="119">
        <v>320</v>
      </c>
      <c r="F8" s="119">
        <v>342</v>
      </c>
      <c r="G8" s="119">
        <v>320</v>
      </c>
      <c r="H8" s="119">
        <v>345</v>
      </c>
      <c r="I8" s="119">
        <v>317</v>
      </c>
      <c r="J8" s="119">
        <v>339</v>
      </c>
      <c r="K8" s="119">
        <v>295</v>
      </c>
      <c r="L8" s="119">
        <v>351</v>
      </c>
      <c r="M8" s="119">
        <v>311</v>
      </c>
      <c r="N8" s="119">
        <v>274</v>
      </c>
      <c r="O8" s="119">
        <v>354</v>
      </c>
      <c r="P8" s="119">
        <v>308</v>
      </c>
      <c r="Q8" s="119">
        <v>301</v>
      </c>
      <c r="R8" s="119">
        <v>328</v>
      </c>
      <c r="S8" s="119">
        <v>315</v>
      </c>
      <c r="T8" s="119">
        <v>273</v>
      </c>
      <c r="U8" s="119">
        <v>312</v>
      </c>
      <c r="V8" s="119">
        <v>396</v>
      </c>
      <c r="W8" s="119">
        <v>360</v>
      </c>
      <c r="X8" s="119">
        <v>353</v>
      </c>
      <c r="Y8" s="119">
        <v>418</v>
      </c>
      <c r="Z8" s="119">
        <v>309</v>
      </c>
      <c r="AA8" s="119">
        <v>362</v>
      </c>
      <c r="AB8" s="119">
        <v>341</v>
      </c>
      <c r="AC8" s="119">
        <v>354</v>
      </c>
      <c r="AD8" s="119">
        <v>352</v>
      </c>
      <c r="AE8" s="119">
        <v>332</v>
      </c>
      <c r="AF8" s="119">
        <v>355</v>
      </c>
      <c r="AG8" s="120">
        <v>313</v>
      </c>
      <c r="AH8" s="120">
        <v>389</v>
      </c>
      <c r="AI8" s="120">
        <v>369</v>
      </c>
      <c r="AJ8" s="120">
        <v>354</v>
      </c>
      <c r="AK8" s="120">
        <v>370</v>
      </c>
      <c r="AL8" s="120">
        <v>329</v>
      </c>
      <c r="AM8" s="120">
        <v>357</v>
      </c>
      <c r="AN8" s="120">
        <v>370</v>
      </c>
      <c r="AO8" s="120">
        <v>344</v>
      </c>
      <c r="AP8" s="120">
        <v>384</v>
      </c>
      <c r="AQ8" s="120">
        <v>445</v>
      </c>
      <c r="AR8" s="120">
        <v>389</v>
      </c>
      <c r="AS8" s="120">
        <v>361</v>
      </c>
      <c r="AT8" s="120">
        <v>418</v>
      </c>
      <c r="AU8" s="120">
        <v>345</v>
      </c>
      <c r="AV8" s="120">
        <v>426</v>
      </c>
      <c r="AW8" s="120">
        <v>367</v>
      </c>
      <c r="AX8" s="120">
        <v>408</v>
      </c>
      <c r="AY8" s="120">
        <v>342</v>
      </c>
      <c r="AZ8" s="120">
        <v>396</v>
      </c>
      <c r="BA8" s="120">
        <v>377</v>
      </c>
      <c r="BB8" s="120">
        <v>421</v>
      </c>
      <c r="BC8" s="120">
        <v>386</v>
      </c>
      <c r="BD8" s="120">
        <v>319</v>
      </c>
      <c r="BE8" s="120">
        <v>371</v>
      </c>
      <c r="BF8" s="120">
        <v>325</v>
      </c>
      <c r="BG8" s="120">
        <v>337</v>
      </c>
      <c r="BH8" s="120">
        <v>406</v>
      </c>
      <c r="BI8" s="120">
        <v>394</v>
      </c>
      <c r="BJ8" s="120">
        <v>317</v>
      </c>
      <c r="BK8" s="120">
        <v>353</v>
      </c>
      <c r="BL8" s="120">
        <v>333</v>
      </c>
      <c r="BM8" s="120">
        <v>396</v>
      </c>
      <c r="BN8" s="120">
        <v>397</v>
      </c>
      <c r="BO8" s="120">
        <v>397</v>
      </c>
      <c r="BP8" s="120">
        <v>431</v>
      </c>
      <c r="BQ8" s="120">
        <v>325</v>
      </c>
      <c r="BR8" s="120">
        <v>328</v>
      </c>
      <c r="BS8" s="120">
        <v>371</v>
      </c>
      <c r="BT8" s="120">
        <v>311</v>
      </c>
      <c r="BU8" s="120">
        <v>388</v>
      </c>
      <c r="BV8" s="120">
        <v>378</v>
      </c>
      <c r="BW8" s="120">
        <v>349</v>
      </c>
      <c r="BX8" s="120">
        <v>344</v>
      </c>
      <c r="BY8" s="120">
        <v>331</v>
      </c>
      <c r="BZ8" s="120">
        <v>384</v>
      </c>
      <c r="CA8" s="120">
        <v>438</v>
      </c>
      <c r="CB8" s="120">
        <v>370</v>
      </c>
      <c r="CC8" s="120">
        <v>307</v>
      </c>
      <c r="CD8" s="120">
        <v>322</v>
      </c>
      <c r="CE8" s="120">
        <v>291</v>
      </c>
      <c r="CF8" s="120">
        <v>363</v>
      </c>
      <c r="CG8" s="120">
        <v>353</v>
      </c>
      <c r="CH8" s="120">
        <v>323</v>
      </c>
      <c r="CI8" s="121"/>
      <c r="CJ8" s="123">
        <f>COUNTA(C8:CI8)</f>
        <v>84</v>
      </c>
      <c r="CK8" s="125">
        <f>SUM(C8:CI8)</f>
        <v>29642</v>
      </c>
      <c r="CL8" s="82">
        <f>CK8/CJ8</f>
        <v>352.88095238095241</v>
      </c>
      <c r="CM8" s="86">
        <v>20</v>
      </c>
      <c r="CN8" s="86">
        <v>0</v>
      </c>
      <c r="CO8" s="86">
        <f>CJ8-CN8-CM8</f>
        <v>64</v>
      </c>
      <c r="CP8" s="29">
        <f>2*CM8+1*CN8</f>
        <v>40</v>
      </c>
    </row>
    <row r="9" spans="1:95" s="31" customFormat="1" ht="30" customHeight="1" thickBot="1">
      <c r="A9" s="35" t="s">
        <v>83</v>
      </c>
      <c r="B9" s="114" t="s">
        <v>40</v>
      </c>
      <c r="C9" s="116">
        <v>346</v>
      </c>
      <c r="D9" s="118">
        <v>347</v>
      </c>
      <c r="E9" s="118">
        <v>266</v>
      </c>
      <c r="F9" s="118">
        <v>244</v>
      </c>
      <c r="G9" s="118">
        <v>365</v>
      </c>
      <c r="H9" s="118">
        <v>381</v>
      </c>
      <c r="I9" s="118">
        <v>342</v>
      </c>
      <c r="J9" s="118">
        <v>345</v>
      </c>
      <c r="K9" s="118">
        <v>324</v>
      </c>
      <c r="L9" s="118">
        <v>336</v>
      </c>
      <c r="M9" s="118">
        <v>331</v>
      </c>
      <c r="N9" s="118">
        <v>364</v>
      </c>
      <c r="O9" s="118">
        <v>352</v>
      </c>
      <c r="P9" s="118">
        <v>339</v>
      </c>
      <c r="Q9" s="118">
        <v>373</v>
      </c>
      <c r="R9" s="118">
        <v>342</v>
      </c>
      <c r="S9" s="118">
        <v>348</v>
      </c>
      <c r="T9" s="118">
        <v>327</v>
      </c>
      <c r="U9" s="118">
        <v>328</v>
      </c>
      <c r="V9" s="118">
        <v>339</v>
      </c>
      <c r="W9" s="118">
        <v>371</v>
      </c>
      <c r="X9" s="118">
        <v>332</v>
      </c>
      <c r="Y9" s="118">
        <v>341</v>
      </c>
      <c r="Z9" s="118">
        <v>329</v>
      </c>
      <c r="AA9" s="118">
        <v>349</v>
      </c>
      <c r="AB9" s="118">
        <v>339</v>
      </c>
      <c r="AC9" s="118">
        <v>324</v>
      </c>
      <c r="AD9" s="118">
        <v>346</v>
      </c>
      <c r="AE9" s="118">
        <v>345</v>
      </c>
      <c r="AF9" s="118">
        <v>343</v>
      </c>
      <c r="AG9" s="118">
        <v>374</v>
      </c>
      <c r="AH9" s="118">
        <v>338</v>
      </c>
      <c r="AI9" s="118">
        <v>373</v>
      </c>
      <c r="AJ9" s="118">
        <v>314</v>
      </c>
      <c r="AK9" s="118">
        <v>348</v>
      </c>
      <c r="AL9" s="118">
        <v>351</v>
      </c>
      <c r="AM9" s="118">
        <v>346</v>
      </c>
      <c r="AN9" s="118">
        <v>367</v>
      </c>
      <c r="AO9" s="118">
        <v>393</v>
      </c>
      <c r="AP9" s="118">
        <v>364</v>
      </c>
      <c r="AQ9" s="118">
        <v>369</v>
      </c>
      <c r="AR9" s="118">
        <v>369</v>
      </c>
      <c r="AS9" s="118">
        <v>312</v>
      </c>
      <c r="AT9" s="118">
        <v>371</v>
      </c>
      <c r="AU9" s="118">
        <v>434</v>
      </c>
      <c r="AV9" s="118">
        <v>327</v>
      </c>
      <c r="AW9" s="118">
        <v>366</v>
      </c>
      <c r="AX9" s="118">
        <v>350</v>
      </c>
      <c r="AY9" s="118">
        <v>366</v>
      </c>
      <c r="AZ9" s="118">
        <v>310</v>
      </c>
      <c r="BA9" s="118">
        <v>355</v>
      </c>
      <c r="BB9" s="118">
        <v>329</v>
      </c>
      <c r="BC9" s="118">
        <v>387</v>
      </c>
      <c r="BD9" s="118">
        <v>377</v>
      </c>
      <c r="BE9" s="118">
        <v>403</v>
      </c>
      <c r="BF9" s="118">
        <v>385</v>
      </c>
      <c r="BG9" s="118">
        <v>353</v>
      </c>
      <c r="BH9" s="118">
        <v>328</v>
      </c>
      <c r="BI9" s="118">
        <v>358</v>
      </c>
      <c r="BJ9" s="118">
        <v>361</v>
      </c>
      <c r="BK9" s="118">
        <v>322</v>
      </c>
      <c r="BL9" s="118">
        <v>353</v>
      </c>
      <c r="BM9" s="118">
        <v>370</v>
      </c>
      <c r="BN9" s="118">
        <v>309</v>
      </c>
      <c r="BO9" s="118">
        <v>334</v>
      </c>
      <c r="BP9" s="118">
        <v>315</v>
      </c>
      <c r="BQ9" s="118">
        <v>360</v>
      </c>
      <c r="BR9" s="118">
        <v>313</v>
      </c>
      <c r="BS9" s="118">
        <v>355</v>
      </c>
      <c r="BT9" s="118">
        <v>322</v>
      </c>
      <c r="BU9" s="118">
        <v>317</v>
      </c>
      <c r="BV9" s="118">
        <v>340</v>
      </c>
      <c r="BW9" s="118">
        <v>329</v>
      </c>
      <c r="BX9" s="118">
        <v>350</v>
      </c>
      <c r="BY9" s="118">
        <v>323</v>
      </c>
      <c r="BZ9" s="118">
        <v>307</v>
      </c>
      <c r="CA9" s="118">
        <v>336</v>
      </c>
      <c r="CB9" s="118">
        <v>352</v>
      </c>
      <c r="CC9" s="118">
        <v>363</v>
      </c>
      <c r="CD9" s="118">
        <v>337</v>
      </c>
      <c r="CE9" s="118">
        <v>367</v>
      </c>
      <c r="CF9" s="118">
        <v>298</v>
      </c>
      <c r="CG9" s="118">
        <v>362</v>
      </c>
      <c r="CH9" s="118">
        <v>333</v>
      </c>
      <c r="CI9" s="118"/>
      <c r="CJ9" s="122">
        <f>COUNTA(C9:CI9)</f>
        <v>84</v>
      </c>
      <c r="CK9" s="124">
        <f>SUM(C9:CI9)</f>
        <v>29003</v>
      </c>
      <c r="CL9" s="87">
        <f>CK9/CJ9</f>
        <v>345.27380952380952</v>
      </c>
      <c r="CM9" s="28">
        <v>14</v>
      </c>
      <c r="CN9" s="28">
        <v>1</v>
      </c>
      <c r="CO9" s="28">
        <f>CJ9-CN9-CM9</f>
        <v>69</v>
      </c>
      <c r="CP9" s="29">
        <f>2*CM9+1*CN9</f>
        <v>29</v>
      </c>
    </row>
    <row r="10" spans="1:95" ht="37.5" customHeight="1">
      <c r="CJ10" s="79">
        <f>SUM(CJ3:CJ9)</f>
        <v>588</v>
      </c>
      <c r="CK10" s="80"/>
      <c r="CL10" s="80"/>
      <c r="CM10" s="79">
        <f>SUM(CM3:CM9)</f>
        <v>293</v>
      </c>
      <c r="CN10" s="79">
        <f>SUM(CN3:CN9)</f>
        <v>2</v>
      </c>
      <c r="CO10" s="79">
        <f>SUM(CO3:CO9)</f>
        <v>293</v>
      </c>
      <c r="CP10" s="79">
        <f>CM10+CN10+CO10</f>
        <v>588</v>
      </c>
    </row>
    <row r="11" spans="1:95">
      <c r="CL11" s="72"/>
      <c r="CM11" s="72"/>
    </row>
  </sheetData>
  <sortState ref="B3:CP9">
    <sortCondition descending="1" ref="CP3:CP9"/>
  </sortState>
  <mergeCells count="10">
    <mergeCell ref="CM1:CM2"/>
    <mergeCell ref="CN1:CN2"/>
    <mergeCell ref="CO1:CO2"/>
    <mergeCell ref="CP1:CP2"/>
    <mergeCell ref="A1:A2"/>
    <mergeCell ref="B1:B2"/>
    <mergeCell ref="C1:CI1"/>
    <mergeCell ref="CJ1:CJ2"/>
    <mergeCell ref="CK1:CK2"/>
    <mergeCell ref="CL1:CL2"/>
  </mergeCells>
  <conditionalFormatting sqref="C3:CJ9">
    <cfRule type="cellIs" dxfId="7" priority="23" stopIfTrue="1" operator="greaterThan">
      <formula>500</formula>
    </cfRule>
    <cfRule type="cellIs" dxfId="6" priority="24" stopIfTrue="1" operator="greaterThan">
      <formula>500</formula>
    </cfRule>
  </conditionalFormatting>
  <conditionalFormatting sqref="C3:CI9">
    <cfRule type="cellIs" dxfId="5" priority="21" stopIfTrue="1" operator="greaterThan">
      <formula>499</formula>
    </cfRule>
    <cfRule type="cellIs" dxfId="4" priority="22" stopIfTrue="1" operator="greaterThan">
      <formula>499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scale="60" fitToWidth="2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M240"/>
  <sheetViews>
    <sheetView tabSelected="1" topLeftCell="A197" workbookViewId="0">
      <selection activeCell="P211" sqref="P211"/>
    </sheetView>
  </sheetViews>
  <sheetFormatPr defaultRowHeight="15"/>
  <cols>
    <col min="2" max="2" width="6.5703125" customWidth="1"/>
    <col min="3" max="3" width="11.85546875" customWidth="1"/>
    <col min="4" max="4" width="12.5703125" customWidth="1"/>
    <col min="5" max="5" width="8" customWidth="1"/>
    <col min="6" max="6" width="12.5703125" customWidth="1"/>
    <col min="7" max="7" width="5.7109375" customWidth="1"/>
    <col min="8" max="8" width="11.85546875" customWidth="1"/>
    <col min="9" max="9" width="12.5703125" customWidth="1"/>
    <col min="10" max="10" width="8" customWidth="1"/>
    <col min="11" max="11" width="12.5703125" customWidth="1"/>
    <col min="12" max="12" width="10.5703125" customWidth="1"/>
    <col min="14" max="14" width="2.140625" customWidth="1"/>
  </cols>
  <sheetData>
    <row r="1" spans="2:11" ht="26.25" customHeight="1" thickBot="1"/>
    <row r="2" spans="2:11" ht="36" customHeight="1" thickBot="1">
      <c r="B2" s="141" t="s">
        <v>86</v>
      </c>
      <c r="C2" s="142"/>
      <c r="D2" s="142"/>
      <c r="E2" s="142"/>
      <c r="F2" s="142"/>
      <c r="G2" s="142"/>
      <c r="H2" s="142"/>
      <c r="I2" s="142"/>
      <c r="J2" s="142"/>
      <c r="K2" s="143"/>
    </row>
    <row r="3" spans="2:11" ht="15.75" thickBot="1">
      <c r="B3" s="138" t="s">
        <v>87</v>
      </c>
      <c r="C3" s="139"/>
      <c r="D3" s="139"/>
      <c r="E3" s="139"/>
      <c r="F3" s="139"/>
      <c r="G3" s="139"/>
      <c r="H3" s="139"/>
      <c r="I3" s="139"/>
      <c r="J3" s="139"/>
      <c r="K3" s="140"/>
    </row>
    <row r="4" spans="2:11" ht="16.5" thickTop="1" thickBot="1">
      <c r="B4" s="136" t="s">
        <v>0</v>
      </c>
      <c r="C4" s="137"/>
      <c r="D4" s="1" t="s">
        <v>1</v>
      </c>
      <c r="E4" s="1"/>
      <c r="F4" s="1" t="s">
        <v>2</v>
      </c>
      <c r="G4" s="2"/>
      <c r="H4" s="3"/>
      <c r="I4" s="1" t="s">
        <v>3</v>
      </c>
      <c r="J4" s="1"/>
      <c r="K4" s="1" t="s">
        <v>4</v>
      </c>
    </row>
    <row r="5" spans="2:11" ht="16.5" thickTop="1" thickBot="1">
      <c r="B5" s="4">
        <v>0.75</v>
      </c>
      <c r="C5" s="5" t="s">
        <v>5</v>
      </c>
      <c r="D5" s="6" t="s">
        <v>6</v>
      </c>
      <c r="E5" s="7" t="s">
        <v>97</v>
      </c>
      <c r="F5" s="8" t="s">
        <v>73</v>
      </c>
      <c r="G5" s="9"/>
      <c r="H5" s="5" t="s">
        <v>7</v>
      </c>
      <c r="I5" s="10" t="s">
        <v>60</v>
      </c>
      <c r="J5" s="7" t="s">
        <v>98</v>
      </c>
      <c r="K5" s="11" t="s">
        <v>8</v>
      </c>
    </row>
    <row r="6" spans="2:11" ht="15.75" thickBot="1">
      <c r="B6" s="12">
        <v>0.78125</v>
      </c>
      <c r="C6" s="13" t="s">
        <v>9</v>
      </c>
      <c r="D6" s="14" t="s">
        <v>64</v>
      </c>
      <c r="E6" s="15" t="s">
        <v>99</v>
      </c>
      <c r="F6" s="89" t="s">
        <v>69</v>
      </c>
      <c r="G6" s="9"/>
      <c r="H6" s="13" t="s">
        <v>10</v>
      </c>
      <c r="I6" s="8" t="s">
        <v>73</v>
      </c>
      <c r="J6" s="15" t="s">
        <v>100</v>
      </c>
      <c r="K6" s="16" t="s">
        <v>11</v>
      </c>
    </row>
    <row r="7" spans="2:11" ht="15.75" thickBot="1">
      <c r="B7" s="4">
        <v>0.8125</v>
      </c>
      <c r="C7" s="5" t="s">
        <v>12</v>
      </c>
      <c r="D7" s="89" t="s">
        <v>69</v>
      </c>
      <c r="E7" s="7" t="s">
        <v>101</v>
      </c>
      <c r="F7" s="6" t="s">
        <v>6</v>
      </c>
      <c r="G7" s="9"/>
      <c r="H7" s="5" t="s">
        <v>13</v>
      </c>
      <c r="I7" s="75" t="s">
        <v>11</v>
      </c>
      <c r="J7" s="7" t="s">
        <v>102</v>
      </c>
      <c r="K7" s="77" t="s">
        <v>60</v>
      </c>
    </row>
    <row r="8" spans="2:11" ht="15.75" thickBot="1">
      <c r="B8" s="12">
        <v>0.83333333333333337</v>
      </c>
      <c r="C8" s="13" t="s">
        <v>14</v>
      </c>
      <c r="D8" s="73" t="s">
        <v>8</v>
      </c>
      <c r="E8" s="15" t="s">
        <v>103</v>
      </c>
      <c r="F8" s="91" t="s">
        <v>64</v>
      </c>
      <c r="G8" s="9"/>
      <c r="H8" s="13" t="s">
        <v>15</v>
      </c>
      <c r="I8" s="89" t="s">
        <v>69</v>
      </c>
      <c r="J8" s="15" t="s">
        <v>104</v>
      </c>
      <c r="K8" s="90" t="s">
        <v>73</v>
      </c>
    </row>
    <row r="9" spans="2:11" ht="15.75" thickBot="1">
      <c r="B9" s="4">
        <v>0.85416666666666663</v>
      </c>
      <c r="C9" s="5" t="s">
        <v>16</v>
      </c>
      <c r="D9" s="74" t="s">
        <v>6</v>
      </c>
      <c r="E9" s="7" t="s">
        <v>105</v>
      </c>
      <c r="F9" s="75" t="s">
        <v>11</v>
      </c>
      <c r="G9" s="9"/>
      <c r="H9" s="5" t="s">
        <v>17</v>
      </c>
      <c r="I9" s="77" t="s">
        <v>60</v>
      </c>
      <c r="J9" s="17" t="s">
        <v>106</v>
      </c>
      <c r="K9" s="76" t="s">
        <v>64</v>
      </c>
    </row>
    <row r="10" spans="2:11" ht="15.75" thickBot="1">
      <c r="B10" s="12">
        <v>0.875</v>
      </c>
      <c r="C10" s="13" t="s">
        <v>18</v>
      </c>
      <c r="D10" s="77" t="s">
        <v>60</v>
      </c>
      <c r="E10" s="15" t="s">
        <v>107</v>
      </c>
      <c r="F10" s="89" t="s">
        <v>69</v>
      </c>
      <c r="G10" s="9"/>
      <c r="H10" s="13" t="s">
        <v>19</v>
      </c>
      <c r="I10" s="90" t="s">
        <v>73</v>
      </c>
      <c r="J10" s="15" t="s">
        <v>108</v>
      </c>
      <c r="K10" s="73" t="s">
        <v>8</v>
      </c>
    </row>
    <row r="11" spans="2:11" ht="15.75" thickBot="1">
      <c r="B11" s="4">
        <v>0.89583333333333337</v>
      </c>
      <c r="C11" s="5" t="s">
        <v>20</v>
      </c>
      <c r="D11" s="90" t="s">
        <v>73</v>
      </c>
      <c r="E11" s="7" t="s">
        <v>109</v>
      </c>
      <c r="F11" s="77" t="s">
        <v>60</v>
      </c>
      <c r="G11" s="9"/>
      <c r="H11" s="5" t="s">
        <v>21</v>
      </c>
      <c r="I11" s="74" t="s">
        <v>6</v>
      </c>
      <c r="J11" s="17" t="s">
        <v>110</v>
      </c>
      <c r="K11" s="76" t="s">
        <v>64</v>
      </c>
    </row>
    <row r="12" spans="2:11" ht="15.75" thickBot="1">
      <c r="B12" s="12">
        <v>0.91666666666666663</v>
      </c>
      <c r="C12" s="13" t="s">
        <v>22</v>
      </c>
      <c r="D12" s="75" t="s">
        <v>11</v>
      </c>
      <c r="E12" s="15" t="s">
        <v>111</v>
      </c>
      <c r="F12" s="73" t="s">
        <v>8</v>
      </c>
      <c r="G12" s="9"/>
      <c r="H12" s="13" t="s">
        <v>88</v>
      </c>
      <c r="I12" s="76" t="s">
        <v>64</v>
      </c>
      <c r="J12" s="18" t="s">
        <v>112</v>
      </c>
      <c r="K12" s="90" t="s">
        <v>73</v>
      </c>
    </row>
    <row r="13" spans="2:11" ht="15.75" thickBot="1">
      <c r="B13" s="4">
        <v>0.9375</v>
      </c>
      <c r="C13" s="5" t="s">
        <v>89</v>
      </c>
      <c r="D13" s="77" t="s">
        <v>60</v>
      </c>
      <c r="E13" s="17" t="s">
        <v>113</v>
      </c>
      <c r="F13" s="74" t="s">
        <v>6</v>
      </c>
      <c r="G13" s="9"/>
      <c r="H13" s="5" t="s">
        <v>90</v>
      </c>
      <c r="I13" s="73" t="s">
        <v>8</v>
      </c>
      <c r="J13" s="17" t="s">
        <v>139</v>
      </c>
      <c r="K13" s="89" t="s">
        <v>69</v>
      </c>
    </row>
    <row r="14" spans="2:11" ht="15.75" thickBot="1">
      <c r="B14" s="12">
        <v>0.95833333333333337</v>
      </c>
      <c r="C14" s="13" t="s">
        <v>91</v>
      </c>
      <c r="D14" s="89" t="s">
        <v>69</v>
      </c>
      <c r="E14" s="15" t="s">
        <v>114</v>
      </c>
      <c r="F14" s="75" t="s">
        <v>11</v>
      </c>
      <c r="G14" s="9"/>
      <c r="H14" s="13" t="s">
        <v>92</v>
      </c>
      <c r="I14" s="73" t="s">
        <v>8</v>
      </c>
      <c r="J14" s="18" t="s">
        <v>115</v>
      </c>
      <c r="K14" s="74" t="s">
        <v>6</v>
      </c>
    </row>
    <row r="15" spans="2:11" ht="15.75" thickBot="1">
      <c r="B15" s="4">
        <v>0.97916666666666663</v>
      </c>
      <c r="C15" s="5" t="s">
        <v>93</v>
      </c>
      <c r="D15" s="75" t="s">
        <v>11</v>
      </c>
      <c r="E15" s="17" t="s">
        <v>116</v>
      </c>
      <c r="F15" s="76" t="s">
        <v>64</v>
      </c>
      <c r="G15" s="9"/>
      <c r="H15" s="5"/>
      <c r="I15" s="92"/>
      <c r="J15" s="17"/>
      <c r="K15" s="92"/>
    </row>
    <row r="16" spans="2:11" ht="15.75" thickBot="1"/>
    <row r="17" spans="2:11" ht="15.75" thickBot="1">
      <c r="B17" s="138" t="s">
        <v>94</v>
      </c>
      <c r="C17" s="139"/>
      <c r="D17" s="139"/>
      <c r="E17" s="139"/>
      <c r="F17" s="139"/>
      <c r="G17" s="139"/>
      <c r="H17" s="139"/>
      <c r="I17" s="139"/>
      <c r="J17" s="139"/>
      <c r="K17" s="140"/>
    </row>
    <row r="18" spans="2:11" ht="16.5" thickTop="1" thickBot="1">
      <c r="B18" s="136" t="s">
        <v>0</v>
      </c>
      <c r="C18" s="137"/>
      <c r="D18" s="1" t="s">
        <v>1</v>
      </c>
      <c r="E18" s="1"/>
      <c r="F18" s="1" t="s">
        <v>2</v>
      </c>
      <c r="G18" s="2"/>
      <c r="H18" s="3"/>
      <c r="I18" s="1" t="s">
        <v>3</v>
      </c>
      <c r="J18" s="1"/>
      <c r="K18" s="1" t="s">
        <v>4</v>
      </c>
    </row>
    <row r="19" spans="2:11" ht="16.5" thickTop="1" thickBot="1">
      <c r="B19" s="4">
        <v>0.75</v>
      </c>
      <c r="C19" s="5" t="s">
        <v>5</v>
      </c>
      <c r="D19" s="75" t="s">
        <v>11</v>
      </c>
      <c r="E19" s="17" t="s">
        <v>117</v>
      </c>
      <c r="F19" s="76" t="s">
        <v>64</v>
      </c>
      <c r="G19" s="9"/>
      <c r="H19" s="5" t="s">
        <v>7</v>
      </c>
      <c r="I19" s="6" t="s">
        <v>6</v>
      </c>
      <c r="J19" s="7" t="s">
        <v>118</v>
      </c>
      <c r="K19" s="8" t="s">
        <v>73</v>
      </c>
    </row>
    <row r="20" spans="2:11" ht="15.75" thickBot="1">
      <c r="B20" s="12">
        <v>0.78125</v>
      </c>
      <c r="C20" s="13" t="s">
        <v>9</v>
      </c>
      <c r="D20" s="10" t="s">
        <v>60</v>
      </c>
      <c r="E20" s="15" t="s">
        <v>119</v>
      </c>
      <c r="F20" s="11" t="s">
        <v>8</v>
      </c>
      <c r="G20" s="9"/>
      <c r="H20" s="13" t="s">
        <v>10</v>
      </c>
      <c r="I20" s="14" t="s">
        <v>64</v>
      </c>
      <c r="J20" s="15" t="s">
        <v>120</v>
      </c>
      <c r="K20" s="89" t="s">
        <v>69</v>
      </c>
    </row>
    <row r="21" spans="2:11" ht="15.75" thickBot="1">
      <c r="B21" s="4">
        <v>0.8125</v>
      </c>
      <c r="C21" s="5" t="s">
        <v>12</v>
      </c>
      <c r="D21" s="8" t="s">
        <v>73</v>
      </c>
      <c r="E21" s="17" t="s">
        <v>121</v>
      </c>
      <c r="F21" s="16" t="s">
        <v>11</v>
      </c>
      <c r="G21" s="9"/>
      <c r="H21" s="5" t="s">
        <v>13</v>
      </c>
      <c r="I21" s="89" t="s">
        <v>69</v>
      </c>
      <c r="J21" s="7" t="s">
        <v>122</v>
      </c>
      <c r="K21" s="6" t="s">
        <v>6</v>
      </c>
    </row>
    <row r="22" spans="2:11" ht="15.75" thickBot="1">
      <c r="B22" s="12">
        <v>0.83333333333333337</v>
      </c>
      <c r="C22" s="13" t="s">
        <v>14</v>
      </c>
      <c r="D22" s="75" t="s">
        <v>11</v>
      </c>
      <c r="E22" s="15" t="s">
        <v>123</v>
      </c>
      <c r="F22" s="77" t="s">
        <v>60</v>
      </c>
      <c r="G22" s="9"/>
      <c r="H22" s="13" t="s">
        <v>15</v>
      </c>
      <c r="I22" s="73" t="s">
        <v>8</v>
      </c>
      <c r="J22" s="15" t="s">
        <v>124</v>
      </c>
      <c r="K22" s="91" t="s">
        <v>64</v>
      </c>
    </row>
    <row r="23" spans="2:11" ht="15.75" thickBot="1">
      <c r="B23" s="4">
        <v>0.85416666666666663</v>
      </c>
      <c r="C23" s="5" t="s">
        <v>16</v>
      </c>
      <c r="D23" s="89" t="s">
        <v>69</v>
      </c>
      <c r="E23" s="7" t="s">
        <v>125</v>
      </c>
      <c r="F23" s="90" t="s">
        <v>73</v>
      </c>
      <c r="G23" s="9"/>
      <c r="H23" s="5" t="s">
        <v>17</v>
      </c>
      <c r="I23" s="74" t="s">
        <v>6</v>
      </c>
      <c r="J23" s="7" t="s">
        <v>126</v>
      </c>
      <c r="K23" s="75" t="s">
        <v>11</v>
      </c>
    </row>
    <row r="24" spans="2:11" ht="15.75" thickBot="1">
      <c r="B24" s="12">
        <v>0.875</v>
      </c>
      <c r="C24" s="13" t="s">
        <v>18</v>
      </c>
      <c r="D24" s="76" t="s">
        <v>64</v>
      </c>
      <c r="E24" s="15" t="s">
        <v>127</v>
      </c>
      <c r="F24" s="77" t="s">
        <v>60</v>
      </c>
      <c r="G24" s="9"/>
      <c r="H24" s="13" t="s">
        <v>19</v>
      </c>
      <c r="I24" s="75" t="s">
        <v>11</v>
      </c>
      <c r="J24" s="15" t="s">
        <v>128</v>
      </c>
      <c r="K24" s="73" t="s">
        <v>8</v>
      </c>
    </row>
    <row r="25" spans="2:11" ht="15.75" thickBot="1">
      <c r="B25" s="4">
        <v>0.89583333333333337</v>
      </c>
      <c r="C25" s="5" t="s">
        <v>20</v>
      </c>
      <c r="D25" s="90" t="s">
        <v>73</v>
      </c>
      <c r="E25" s="7" t="s">
        <v>129</v>
      </c>
      <c r="F25" s="73" t="s">
        <v>8</v>
      </c>
      <c r="G25" s="9"/>
      <c r="H25" s="5" t="s">
        <v>21</v>
      </c>
      <c r="I25" s="77" t="s">
        <v>60</v>
      </c>
      <c r="J25" s="17" t="s">
        <v>130</v>
      </c>
      <c r="K25" s="89" t="s">
        <v>69</v>
      </c>
    </row>
    <row r="26" spans="2:11" ht="15.75" thickBot="1">
      <c r="B26" s="12">
        <v>0.91666666666666663</v>
      </c>
      <c r="C26" s="13" t="s">
        <v>22</v>
      </c>
      <c r="D26" s="74" t="s">
        <v>6</v>
      </c>
      <c r="E26" s="15" t="s">
        <v>131</v>
      </c>
      <c r="F26" s="76" t="s">
        <v>64</v>
      </c>
      <c r="G26" s="9"/>
      <c r="H26" s="13" t="s">
        <v>88</v>
      </c>
      <c r="I26" s="90" t="s">
        <v>73</v>
      </c>
      <c r="J26" s="93" t="s">
        <v>132</v>
      </c>
      <c r="K26" s="77" t="s">
        <v>60</v>
      </c>
    </row>
    <row r="27" spans="2:11" ht="15.75" thickBot="1">
      <c r="B27" s="4">
        <v>0.9375</v>
      </c>
      <c r="C27" s="5" t="s">
        <v>89</v>
      </c>
      <c r="D27" s="77" t="s">
        <v>60</v>
      </c>
      <c r="E27" s="17" t="s">
        <v>133</v>
      </c>
      <c r="F27" s="74" t="s">
        <v>6</v>
      </c>
      <c r="G27" s="9"/>
      <c r="H27" s="5" t="s">
        <v>90</v>
      </c>
      <c r="I27" s="76" t="s">
        <v>64</v>
      </c>
      <c r="J27" s="17" t="s">
        <v>134</v>
      </c>
      <c r="K27" s="90" t="s">
        <v>73</v>
      </c>
    </row>
    <row r="28" spans="2:11" ht="15.75" thickBot="1">
      <c r="B28" s="12">
        <v>0.95833333333333337</v>
      </c>
      <c r="C28" s="13" t="s">
        <v>91</v>
      </c>
      <c r="D28" s="89" t="s">
        <v>69</v>
      </c>
      <c r="E28" s="15" t="s">
        <v>135</v>
      </c>
      <c r="F28" s="75" t="s">
        <v>11</v>
      </c>
      <c r="G28" s="9"/>
      <c r="H28" s="13" t="s">
        <v>92</v>
      </c>
      <c r="I28" s="73" t="s">
        <v>8</v>
      </c>
      <c r="J28" s="18" t="s">
        <v>136</v>
      </c>
      <c r="K28" s="74" t="s">
        <v>6</v>
      </c>
    </row>
    <row r="29" spans="2:11" ht="15.75" thickBot="1">
      <c r="B29" s="4">
        <v>0.97916666666666663</v>
      </c>
      <c r="C29" s="5" t="s">
        <v>93</v>
      </c>
      <c r="D29" s="73" t="s">
        <v>8</v>
      </c>
      <c r="E29" s="17" t="s">
        <v>137</v>
      </c>
      <c r="F29" s="89" t="s">
        <v>69</v>
      </c>
      <c r="G29" s="9"/>
      <c r="H29" s="5"/>
      <c r="I29" s="92"/>
      <c r="J29" s="17"/>
      <c r="K29" s="92"/>
    </row>
    <row r="30" spans="2:11" ht="75.75" customHeight="1" thickBot="1"/>
    <row r="31" spans="2:11" ht="15.75" thickBot="1">
      <c r="B31" s="138" t="s">
        <v>95</v>
      </c>
      <c r="C31" s="139"/>
      <c r="D31" s="139"/>
      <c r="E31" s="139"/>
      <c r="F31" s="139"/>
      <c r="G31" s="139"/>
      <c r="H31" s="139"/>
      <c r="I31" s="139"/>
      <c r="J31" s="139"/>
      <c r="K31" s="140"/>
    </row>
    <row r="32" spans="2:11" ht="16.5" thickTop="1" thickBot="1">
      <c r="B32" s="136" t="s">
        <v>0</v>
      </c>
      <c r="C32" s="137"/>
      <c r="D32" s="1" t="s">
        <v>1</v>
      </c>
      <c r="E32" s="1"/>
      <c r="F32" s="1" t="s">
        <v>2</v>
      </c>
      <c r="G32" s="2"/>
      <c r="H32" s="3"/>
      <c r="I32" s="1" t="s">
        <v>3</v>
      </c>
      <c r="J32" s="1"/>
      <c r="K32" s="1" t="s">
        <v>4</v>
      </c>
    </row>
    <row r="33" spans="2:11" ht="16.5" thickTop="1" thickBot="1">
      <c r="B33" s="4">
        <v>0.75</v>
      </c>
      <c r="C33" s="5" t="s">
        <v>5</v>
      </c>
      <c r="D33" s="89" t="s">
        <v>69</v>
      </c>
      <c r="E33" s="17" t="s">
        <v>140</v>
      </c>
      <c r="F33" s="73" t="s">
        <v>8</v>
      </c>
      <c r="G33" s="9"/>
      <c r="H33" s="5" t="s">
        <v>7</v>
      </c>
      <c r="I33" s="75" t="s">
        <v>11</v>
      </c>
      <c r="J33" s="17" t="s">
        <v>141</v>
      </c>
      <c r="K33" s="76" t="s">
        <v>64</v>
      </c>
    </row>
    <row r="34" spans="2:11" ht="15.75" thickBot="1">
      <c r="B34" s="12">
        <v>0.78125</v>
      </c>
      <c r="C34" s="13" t="s">
        <v>9</v>
      </c>
      <c r="D34" s="6" t="s">
        <v>6</v>
      </c>
      <c r="E34" s="15" t="s">
        <v>142</v>
      </c>
      <c r="F34" s="8" t="s">
        <v>73</v>
      </c>
      <c r="G34" s="9"/>
      <c r="H34" s="13" t="s">
        <v>10</v>
      </c>
      <c r="I34" s="10" t="s">
        <v>60</v>
      </c>
      <c r="J34" s="15" t="s">
        <v>143</v>
      </c>
      <c r="K34" s="11" t="s">
        <v>8</v>
      </c>
    </row>
    <row r="35" spans="2:11" ht="15.75" thickBot="1">
      <c r="B35" s="4">
        <v>0.8125</v>
      </c>
      <c r="C35" s="5" t="s">
        <v>12</v>
      </c>
      <c r="D35" s="14" t="s">
        <v>64</v>
      </c>
      <c r="E35" s="17" t="s">
        <v>144</v>
      </c>
      <c r="F35" s="89" t="s">
        <v>69</v>
      </c>
      <c r="G35" s="9"/>
      <c r="H35" s="5" t="s">
        <v>13</v>
      </c>
      <c r="I35" s="8" t="s">
        <v>73</v>
      </c>
      <c r="J35" s="17" t="s">
        <v>145</v>
      </c>
      <c r="K35" s="16" t="s">
        <v>11</v>
      </c>
    </row>
    <row r="36" spans="2:11" ht="15.75" thickBot="1">
      <c r="B36" s="12">
        <v>0.83333333333333337</v>
      </c>
      <c r="C36" s="13" t="s">
        <v>14</v>
      </c>
      <c r="D36" s="89" t="s">
        <v>69</v>
      </c>
      <c r="E36" s="15" t="s">
        <v>146</v>
      </c>
      <c r="F36" s="6" t="s">
        <v>6</v>
      </c>
      <c r="G36" s="9"/>
      <c r="H36" s="13" t="s">
        <v>15</v>
      </c>
      <c r="I36" s="75" t="s">
        <v>11</v>
      </c>
      <c r="J36" s="15" t="s">
        <v>147</v>
      </c>
      <c r="K36" s="77" t="s">
        <v>60</v>
      </c>
    </row>
    <row r="37" spans="2:11" ht="15.75" thickBot="1">
      <c r="B37" s="4">
        <v>0.85416666666666663</v>
      </c>
      <c r="C37" s="5" t="s">
        <v>16</v>
      </c>
      <c r="D37" s="73" t="s">
        <v>8</v>
      </c>
      <c r="E37" s="17" t="s">
        <v>148</v>
      </c>
      <c r="F37" s="91" t="s">
        <v>64</v>
      </c>
      <c r="G37" s="9"/>
      <c r="H37" s="5" t="s">
        <v>17</v>
      </c>
      <c r="I37" s="90" t="s">
        <v>73</v>
      </c>
      <c r="J37" s="7" t="s">
        <v>149</v>
      </c>
      <c r="K37" s="89" t="s">
        <v>69</v>
      </c>
    </row>
    <row r="38" spans="2:11" ht="15.75" thickBot="1">
      <c r="B38" s="12">
        <v>0.875</v>
      </c>
      <c r="C38" s="13" t="s">
        <v>18</v>
      </c>
      <c r="D38" s="74" t="s">
        <v>6</v>
      </c>
      <c r="E38" s="15" t="s">
        <v>150</v>
      </c>
      <c r="F38" s="75" t="s">
        <v>11</v>
      </c>
      <c r="G38" s="9"/>
      <c r="H38" s="13" t="s">
        <v>19</v>
      </c>
      <c r="I38" s="76" t="s">
        <v>64</v>
      </c>
      <c r="J38" s="15" t="s">
        <v>151</v>
      </c>
      <c r="K38" s="77" t="s">
        <v>60</v>
      </c>
    </row>
    <row r="39" spans="2:11" ht="15.75" thickBot="1">
      <c r="B39" s="4">
        <v>0.89583333333333337</v>
      </c>
      <c r="C39" s="5" t="s">
        <v>20</v>
      </c>
      <c r="D39" s="75" t="s">
        <v>11</v>
      </c>
      <c r="E39" s="17" t="s">
        <v>152</v>
      </c>
      <c r="F39" s="73" t="s">
        <v>8</v>
      </c>
      <c r="G39" s="9"/>
      <c r="H39" s="5" t="s">
        <v>21</v>
      </c>
      <c r="I39" s="74" t="s">
        <v>6</v>
      </c>
      <c r="J39" s="17" t="s">
        <v>153</v>
      </c>
      <c r="K39" s="76" t="s">
        <v>64</v>
      </c>
    </row>
    <row r="40" spans="2:11" ht="15.75" thickBot="1">
      <c r="B40" s="12">
        <v>0.91666666666666663</v>
      </c>
      <c r="C40" s="13" t="s">
        <v>22</v>
      </c>
      <c r="D40" s="77" t="s">
        <v>60</v>
      </c>
      <c r="E40" s="15" t="s">
        <v>154</v>
      </c>
      <c r="F40" s="89" t="s">
        <v>69</v>
      </c>
      <c r="G40" s="9"/>
      <c r="H40" s="13" t="s">
        <v>88</v>
      </c>
      <c r="I40" s="73" t="s">
        <v>8</v>
      </c>
      <c r="J40" s="15" t="s">
        <v>155</v>
      </c>
      <c r="K40" s="90" t="s">
        <v>73</v>
      </c>
    </row>
    <row r="41" spans="2:11" ht="15.75" thickBot="1">
      <c r="B41" s="4">
        <v>0.9375</v>
      </c>
      <c r="C41" s="5" t="s">
        <v>89</v>
      </c>
      <c r="D41" s="76" t="s">
        <v>64</v>
      </c>
      <c r="E41" s="17" t="s">
        <v>156</v>
      </c>
      <c r="F41" s="90" t="s">
        <v>73</v>
      </c>
      <c r="G41" s="9"/>
      <c r="H41" s="5" t="s">
        <v>90</v>
      </c>
      <c r="I41" s="77" t="s">
        <v>60</v>
      </c>
      <c r="J41" s="17" t="s">
        <v>157</v>
      </c>
      <c r="K41" s="74" t="s">
        <v>6</v>
      </c>
    </row>
    <row r="42" spans="2:11" ht="15.75" thickBot="1">
      <c r="B42" s="12">
        <v>0.95833333333333337</v>
      </c>
      <c r="C42" s="13" t="s">
        <v>91</v>
      </c>
      <c r="D42" s="90" t="s">
        <v>73</v>
      </c>
      <c r="E42" s="15" t="s">
        <v>158</v>
      </c>
      <c r="F42" s="77" t="s">
        <v>60</v>
      </c>
      <c r="G42" s="9"/>
      <c r="H42" s="13" t="s">
        <v>92</v>
      </c>
      <c r="I42" s="89" t="s">
        <v>69</v>
      </c>
      <c r="J42" s="15" t="s">
        <v>159</v>
      </c>
      <c r="K42" s="75" t="s">
        <v>11</v>
      </c>
    </row>
    <row r="43" spans="2:11" ht="15.75" thickBot="1">
      <c r="B43" s="4">
        <v>0.97916666666666663</v>
      </c>
      <c r="C43" s="5" t="s">
        <v>93</v>
      </c>
      <c r="D43" s="73" t="s">
        <v>8</v>
      </c>
      <c r="E43" s="97" t="s">
        <v>160</v>
      </c>
      <c r="F43" s="74" t="s">
        <v>6</v>
      </c>
      <c r="G43" s="9"/>
      <c r="H43" s="5"/>
      <c r="I43" s="92"/>
      <c r="J43" s="17"/>
      <c r="K43" s="92"/>
    </row>
    <row r="44" spans="2:11" ht="15.75" thickBot="1"/>
    <row r="45" spans="2:11" ht="15.75" thickBot="1">
      <c r="B45" s="138" t="s">
        <v>96</v>
      </c>
      <c r="C45" s="139"/>
      <c r="D45" s="139"/>
      <c r="E45" s="139"/>
      <c r="F45" s="139"/>
      <c r="G45" s="139"/>
      <c r="H45" s="139"/>
      <c r="I45" s="139"/>
      <c r="J45" s="139"/>
      <c r="K45" s="140"/>
    </row>
    <row r="46" spans="2:11" ht="16.5" thickTop="1" thickBot="1">
      <c r="B46" s="136" t="s">
        <v>0</v>
      </c>
      <c r="C46" s="137"/>
      <c r="D46" s="1" t="s">
        <v>1</v>
      </c>
      <c r="E46" s="1"/>
      <c r="F46" s="1" t="s">
        <v>2</v>
      </c>
      <c r="G46" s="2"/>
      <c r="H46" s="3"/>
      <c r="I46" s="1" t="s">
        <v>3</v>
      </c>
      <c r="J46" s="1"/>
      <c r="K46" s="1" t="s">
        <v>4</v>
      </c>
    </row>
    <row r="47" spans="2:11" ht="16.5" thickTop="1" thickBot="1">
      <c r="B47" s="4">
        <v>0.75</v>
      </c>
      <c r="C47" s="5" t="s">
        <v>5</v>
      </c>
      <c r="D47" s="73" t="s">
        <v>8</v>
      </c>
      <c r="E47" s="97" t="s">
        <v>163</v>
      </c>
      <c r="F47" s="74" t="s">
        <v>6</v>
      </c>
      <c r="G47" s="9"/>
      <c r="H47" s="5" t="s">
        <v>7</v>
      </c>
      <c r="I47" s="90" t="s">
        <v>73</v>
      </c>
      <c r="J47" s="17" t="s">
        <v>164</v>
      </c>
      <c r="K47" s="77" t="s">
        <v>60</v>
      </c>
    </row>
    <row r="48" spans="2:11" ht="15.75" thickBot="1">
      <c r="B48" s="12">
        <v>0.78125</v>
      </c>
      <c r="C48" s="13" t="s">
        <v>9</v>
      </c>
      <c r="D48" s="75" t="s">
        <v>11</v>
      </c>
      <c r="E48" s="15" t="s">
        <v>165</v>
      </c>
      <c r="F48" s="76" t="s">
        <v>64</v>
      </c>
      <c r="G48" s="9"/>
      <c r="H48" s="13" t="s">
        <v>10</v>
      </c>
      <c r="I48" s="6" t="s">
        <v>6</v>
      </c>
      <c r="J48" s="15" t="s">
        <v>166</v>
      </c>
      <c r="K48" s="8" t="s">
        <v>73</v>
      </c>
    </row>
    <row r="49" spans="2:11" ht="15.75" thickBot="1">
      <c r="B49" s="4">
        <v>0.8125</v>
      </c>
      <c r="C49" s="5" t="s">
        <v>12</v>
      </c>
      <c r="D49" s="10" t="s">
        <v>60</v>
      </c>
      <c r="E49" s="17" t="s">
        <v>167</v>
      </c>
      <c r="F49" s="11" t="s">
        <v>8</v>
      </c>
      <c r="G49" s="9"/>
      <c r="H49" s="5" t="s">
        <v>13</v>
      </c>
      <c r="I49" s="14" t="s">
        <v>64</v>
      </c>
      <c r="J49" s="17" t="s">
        <v>168</v>
      </c>
      <c r="K49" s="89" t="s">
        <v>69</v>
      </c>
    </row>
    <row r="50" spans="2:11" ht="15.75" thickBot="1">
      <c r="B50" s="12">
        <v>0.83333333333333337</v>
      </c>
      <c r="C50" s="13" t="s">
        <v>14</v>
      </c>
      <c r="D50" s="8" t="s">
        <v>73</v>
      </c>
      <c r="E50" s="15" t="s">
        <v>169</v>
      </c>
      <c r="F50" s="16" t="s">
        <v>11</v>
      </c>
      <c r="G50" s="9"/>
      <c r="H50" s="13" t="s">
        <v>15</v>
      </c>
      <c r="I50" s="89" t="s">
        <v>69</v>
      </c>
      <c r="J50" s="15" t="s">
        <v>170</v>
      </c>
      <c r="K50" s="6" t="s">
        <v>6</v>
      </c>
    </row>
    <row r="51" spans="2:11" ht="15.75" thickBot="1">
      <c r="B51" s="4">
        <v>0.85416666666666663</v>
      </c>
      <c r="C51" s="5" t="s">
        <v>16</v>
      </c>
      <c r="D51" s="75" t="s">
        <v>11</v>
      </c>
      <c r="E51" s="17" t="s">
        <v>171</v>
      </c>
      <c r="F51" s="77" t="s">
        <v>60</v>
      </c>
      <c r="G51" s="9"/>
      <c r="H51" s="5" t="s">
        <v>17</v>
      </c>
      <c r="I51" s="73" t="s">
        <v>8</v>
      </c>
      <c r="J51" s="17" t="s">
        <v>172</v>
      </c>
      <c r="K51" s="91" t="s">
        <v>64</v>
      </c>
    </row>
    <row r="52" spans="2:11" ht="15.75" thickBot="1">
      <c r="B52" s="12">
        <v>0.875</v>
      </c>
      <c r="C52" s="13" t="s">
        <v>18</v>
      </c>
      <c r="D52" s="73" t="s">
        <v>8</v>
      </c>
      <c r="E52" s="15" t="s">
        <v>173</v>
      </c>
      <c r="F52" s="90" t="s">
        <v>73</v>
      </c>
      <c r="G52" s="9"/>
      <c r="H52" s="13" t="s">
        <v>19</v>
      </c>
      <c r="I52" s="74" t="s">
        <v>6</v>
      </c>
      <c r="J52" s="15" t="s">
        <v>174</v>
      </c>
      <c r="K52" s="75" t="s">
        <v>11</v>
      </c>
    </row>
    <row r="53" spans="2:11" ht="15.75" thickBot="1">
      <c r="B53" s="4">
        <v>0.89583333333333337</v>
      </c>
      <c r="C53" s="5" t="s">
        <v>20</v>
      </c>
      <c r="D53" s="76" t="s">
        <v>64</v>
      </c>
      <c r="E53" s="17" t="s">
        <v>175</v>
      </c>
      <c r="F53" s="77" t="s">
        <v>60</v>
      </c>
      <c r="G53" s="9"/>
      <c r="H53" s="5" t="s">
        <v>21</v>
      </c>
      <c r="I53" s="75" t="s">
        <v>11</v>
      </c>
      <c r="J53" s="17" t="s">
        <v>176</v>
      </c>
      <c r="K53" s="73" t="s">
        <v>8</v>
      </c>
    </row>
    <row r="54" spans="2:11" ht="15.75" thickBot="1">
      <c r="B54" s="12">
        <v>0.91666666666666663</v>
      </c>
      <c r="C54" s="13" t="s">
        <v>22</v>
      </c>
      <c r="D54" s="74" t="s">
        <v>6</v>
      </c>
      <c r="E54" s="15" t="s">
        <v>177</v>
      </c>
      <c r="F54" s="76" t="s">
        <v>64</v>
      </c>
      <c r="G54" s="9"/>
      <c r="H54" s="13" t="s">
        <v>88</v>
      </c>
      <c r="I54" s="77" t="s">
        <v>60</v>
      </c>
      <c r="J54" s="15" t="s">
        <v>178</v>
      </c>
      <c r="K54" s="89" t="s">
        <v>69</v>
      </c>
    </row>
    <row r="55" spans="2:11" ht="15.75" thickBot="1">
      <c r="B55" s="4">
        <v>0.9375</v>
      </c>
      <c r="C55" s="5" t="s">
        <v>89</v>
      </c>
      <c r="D55" s="89" t="s">
        <v>69</v>
      </c>
      <c r="E55" s="17" t="s">
        <v>179</v>
      </c>
      <c r="F55" s="75" t="s">
        <v>11</v>
      </c>
      <c r="G55" s="9"/>
      <c r="H55" s="5" t="s">
        <v>90</v>
      </c>
      <c r="I55" s="76" t="s">
        <v>64</v>
      </c>
      <c r="J55" s="17" t="s">
        <v>180</v>
      </c>
      <c r="K55" s="90" t="s">
        <v>73</v>
      </c>
    </row>
    <row r="56" spans="2:11" ht="15.75" thickBot="1">
      <c r="B56" s="12">
        <v>0.95833333333333337</v>
      </c>
      <c r="C56" s="13" t="s">
        <v>91</v>
      </c>
      <c r="D56" s="77" t="s">
        <v>60</v>
      </c>
      <c r="E56" s="15" t="s">
        <v>181</v>
      </c>
      <c r="F56" s="74" t="s">
        <v>6</v>
      </c>
      <c r="G56" s="9"/>
      <c r="H56" s="13" t="s">
        <v>92</v>
      </c>
      <c r="I56" s="89" t="s">
        <v>69</v>
      </c>
      <c r="J56" s="15" t="s">
        <v>182</v>
      </c>
      <c r="K56" s="73" t="s">
        <v>8</v>
      </c>
    </row>
    <row r="57" spans="2:11" ht="15.75" thickBot="1">
      <c r="B57" s="4">
        <v>0.97916666666666663</v>
      </c>
      <c r="C57" s="5" t="s">
        <v>93</v>
      </c>
      <c r="D57" s="90" t="s">
        <v>73</v>
      </c>
      <c r="E57" s="7" t="s">
        <v>162</v>
      </c>
      <c r="F57" s="89" t="s">
        <v>69</v>
      </c>
      <c r="G57" s="9"/>
      <c r="H57" s="5"/>
      <c r="I57" s="92"/>
      <c r="J57" s="17"/>
      <c r="K57" s="92"/>
    </row>
    <row r="58" spans="2:11" ht="141" customHeight="1" thickBot="1"/>
    <row r="59" spans="2:11" ht="15.75" thickBot="1">
      <c r="B59" s="138" t="s">
        <v>183</v>
      </c>
      <c r="C59" s="139"/>
      <c r="D59" s="139"/>
      <c r="E59" s="139"/>
      <c r="F59" s="139"/>
      <c r="G59" s="139"/>
      <c r="H59" s="139"/>
      <c r="I59" s="139"/>
      <c r="J59" s="139"/>
      <c r="K59" s="140"/>
    </row>
    <row r="60" spans="2:11" ht="16.5" thickTop="1" thickBot="1">
      <c r="B60" s="136" t="s">
        <v>0</v>
      </c>
      <c r="C60" s="137"/>
      <c r="D60" s="1" t="s">
        <v>1</v>
      </c>
      <c r="E60" s="1"/>
      <c r="F60" s="1" t="s">
        <v>2</v>
      </c>
      <c r="G60" s="2"/>
      <c r="H60" s="3"/>
      <c r="I60" s="1" t="s">
        <v>3</v>
      </c>
      <c r="J60" s="1"/>
      <c r="K60" s="1" t="s">
        <v>4</v>
      </c>
    </row>
    <row r="61" spans="2:11" ht="16.5" thickTop="1" thickBot="1">
      <c r="B61" s="4">
        <v>0.75</v>
      </c>
      <c r="C61" s="5" t="s">
        <v>5</v>
      </c>
      <c r="D61" s="73" t="s">
        <v>8</v>
      </c>
      <c r="E61" s="97" t="s">
        <v>185</v>
      </c>
      <c r="F61" s="74" t="s">
        <v>6</v>
      </c>
      <c r="G61" s="9"/>
      <c r="H61" s="5" t="s">
        <v>7</v>
      </c>
      <c r="I61" s="90" t="s">
        <v>73</v>
      </c>
      <c r="J61" s="17" t="s">
        <v>186</v>
      </c>
      <c r="K61" s="89" t="s">
        <v>69</v>
      </c>
    </row>
    <row r="62" spans="2:11" ht="15.75" thickBot="1">
      <c r="B62" s="12">
        <v>0.78125</v>
      </c>
      <c r="C62" s="13" t="s">
        <v>9</v>
      </c>
      <c r="D62" s="6" t="s">
        <v>6</v>
      </c>
      <c r="E62" s="15" t="s">
        <v>187</v>
      </c>
      <c r="F62" s="8" t="s">
        <v>73</v>
      </c>
      <c r="G62" s="9"/>
      <c r="H62" s="13" t="s">
        <v>10</v>
      </c>
      <c r="I62" s="89" t="s">
        <v>69</v>
      </c>
      <c r="J62" s="15" t="s">
        <v>188</v>
      </c>
      <c r="K62" s="75" t="s">
        <v>11</v>
      </c>
    </row>
    <row r="63" spans="2:11" ht="15.75" thickBot="1">
      <c r="B63" s="4">
        <v>0.8125</v>
      </c>
      <c r="C63" s="5" t="s">
        <v>12</v>
      </c>
      <c r="D63" s="73" t="s">
        <v>8</v>
      </c>
      <c r="E63" s="17" t="s">
        <v>189</v>
      </c>
      <c r="F63" s="91" t="s">
        <v>64</v>
      </c>
      <c r="G63" s="9"/>
      <c r="H63" s="5" t="s">
        <v>13</v>
      </c>
      <c r="I63" s="75" t="s">
        <v>11</v>
      </c>
      <c r="J63" s="17" t="s">
        <v>190</v>
      </c>
      <c r="K63" s="77" t="s">
        <v>60</v>
      </c>
    </row>
    <row r="64" spans="2:11" ht="15.75" thickBot="1">
      <c r="B64" s="12">
        <v>0.83333333333333337</v>
      </c>
      <c r="C64" s="13" t="s">
        <v>14</v>
      </c>
      <c r="D64" s="14" t="s">
        <v>64</v>
      </c>
      <c r="E64" s="15" t="s">
        <v>191</v>
      </c>
      <c r="F64" s="89" t="s">
        <v>69</v>
      </c>
      <c r="G64" s="9"/>
      <c r="H64" s="13" t="s">
        <v>15</v>
      </c>
      <c r="I64" s="8" t="s">
        <v>73</v>
      </c>
      <c r="J64" s="15" t="s">
        <v>192</v>
      </c>
      <c r="K64" s="16" t="s">
        <v>11</v>
      </c>
    </row>
    <row r="65" spans="2:11" ht="15.75" thickBot="1">
      <c r="B65" s="4">
        <v>0.85416666666666663</v>
      </c>
      <c r="C65" s="5" t="s">
        <v>16</v>
      </c>
      <c r="D65" s="89" t="s">
        <v>69</v>
      </c>
      <c r="E65" s="17" t="s">
        <v>193</v>
      </c>
      <c r="F65" s="6" t="s">
        <v>6</v>
      </c>
      <c r="G65" s="9"/>
      <c r="H65" s="5" t="s">
        <v>17</v>
      </c>
      <c r="I65" s="10" t="s">
        <v>60</v>
      </c>
      <c r="J65" s="17" t="s">
        <v>194</v>
      </c>
      <c r="K65" s="11" t="s">
        <v>8</v>
      </c>
    </row>
    <row r="66" spans="2:11" ht="15.75" customHeight="1" thickBot="1">
      <c r="B66" s="12">
        <v>0.875</v>
      </c>
      <c r="C66" s="13" t="s">
        <v>18</v>
      </c>
      <c r="D66" s="90" t="s">
        <v>73</v>
      </c>
      <c r="E66" s="15" t="s">
        <v>195</v>
      </c>
      <c r="F66" s="77" t="s">
        <v>60</v>
      </c>
      <c r="G66" s="9"/>
      <c r="H66" s="13" t="s">
        <v>19</v>
      </c>
      <c r="I66" s="75" t="s">
        <v>11</v>
      </c>
      <c r="J66" s="15" t="s">
        <v>196</v>
      </c>
      <c r="K66" s="76" t="s">
        <v>64</v>
      </c>
    </row>
    <row r="67" spans="2:11" ht="15.75" thickBot="1">
      <c r="B67" s="4">
        <v>0.89583333333333337</v>
      </c>
      <c r="C67" s="5" t="s">
        <v>20</v>
      </c>
      <c r="D67" s="74" t="s">
        <v>6</v>
      </c>
      <c r="E67" s="17" t="s">
        <v>197</v>
      </c>
      <c r="F67" s="75" t="s">
        <v>11</v>
      </c>
      <c r="G67" s="9"/>
      <c r="H67" s="5" t="s">
        <v>21</v>
      </c>
      <c r="I67" s="76" t="s">
        <v>64</v>
      </c>
      <c r="J67" s="17" t="s">
        <v>198</v>
      </c>
      <c r="K67" s="77" t="s">
        <v>60</v>
      </c>
    </row>
    <row r="68" spans="2:11" ht="15.75" thickBot="1">
      <c r="B68" s="12">
        <v>0.91666666666666663</v>
      </c>
      <c r="C68" s="13" t="s">
        <v>22</v>
      </c>
      <c r="D68" s="77" t="s">
        <v>60</v>
      </c>
      <c r="E68" s="15" t="s">
        <v>199</v>
      </c>
      <c r="F68" s="89" t="s">
        <v>69</v>
      </c>
      <c r="G68" s="9"/>
      <c r="H68" s="13" t="s">
        <v>88</v>
      </c>
      <c r="I68" s="73" t="s">
        <v>8</v>
      </c>
      <c r="J68" s="15" t="s">
        <v>200</v>
      </c>
      <c r="K68" s="90" t="s">
        <v>73</v>
      </c>
    </row>
    <row r="69" spans="2:11" ht="15.75" thickBot="1">
      <c r="B69" s="4">
        <v>0.9375</v>
      </c>
      <c r="C69" s="5" t="s">
        <v>89</v>
      </c>
      <c r="D69" s="75" t="s">
        <v>11</v>
      </c>
      <c r="E69" s="17" t="s">
        <v>201</v>
      </c>
      <c r="F69" s="73" t="s">
        <v>8</v>
      </c>
      <c r="G69" s="9"/>
      <c r="H69" s="5" t="s">
        <v>90</v>
      </c>
      <c r="I69" s="74" t="s">
        <v>6</v>
      </c>
      <c r="J69" s="17" t="s">
        <v>202</v>
      </c>
      <c r="K69" s="76" t="s">
        <v>64</v>
      </c>
    </row>
    <row r="70" spans="2:11" ht="15.75" thickBot="1">
      <c r="B70" s="12">
        <v>0.95833333333333337</v>
      </c>
      <c r="C70" s="13" t="s">
        <v>91</v>
      </c>
      <c r="D70" s="76" t="s">
        <v>64</v>
      </c>
      <c r="E70" s="15" t="s">
        <v>203</v>
      </c>
      <c r="F70" s="90" t="s">
        <v>73</v>
      </c>
      <c r="G70" s="9"/>
      <c r="H70" s="13" t="s">
        <v>92</v>
      </c>
      <c r="I70" s="77" t="s">
        <v>60</v>
      </c>
      <c r="J70" s="15" t="s">
        <v>204</v>
      </c>
      <c r="K70" s="74" t="s">
        <v>6</v>
      </c>
    </row>
    <row r="71" spans="2:11" ht="15.75" thickBot="1">
      <c r="B71" s="4">
        <v>0.97916666666666663</v>
      </c>
      <c r="C71" s="5" t="s">
        <v>93</v>
      </c>
      <c r="D71" s="89" t="s">
        <v>69</v>
      </c>
      <c r="E71" s="17" t="s">
        <v>205</v>
      </c>
      <c r="F71" s="73" t="s">
        <v>8</v>
      </c>
      <c r="G71" s="9"/>
      <c r="H71" s="5"/>
      <c r="I71" s="92"/>
      <c r="J71" s="17"/>
      <c r="K71" s="92"/>
    </row>
    <row r="74" spans="2:11" ht="15.75" thickBot="1"/>
    <row r="75" spans="2:11" ht="15.75" thickBot="1">
      <c r="B75" s="138" t="s">
        <v>184</v>
      </c>
      <c r="C75" s="139"/>
      <c r="D75" s="139"/>
      <c r="E75" s="139"/>
      <c r="F75" s="139"/>
      <c r="G75" s="139"/>
      <c r="H75" s="139"/>
      <c r="I75" s="139"/>
      <c r="J75" s="139"/>
      <c r="K75" s="140"/>
    </row>
    <row r="76" spans="2:11" ht="16.5" thickTop="1" thickBot="1">
      <c r="B76" s="136" t="s">
        <v>0</v>
      </c>
      <c r="C76" s="137"/>
      <c r="D76" s="1" t="s">
        <v>1</v>
      </c>
      <c r="E76" s="1"/>
      <c r="F76" s="1" t="s">
        <v>2</v>
      </c>
      <c r="G76" s="2"/>
      <c r="H76" s="3"/>
      <c r="I76" s="1" t="s">
        <v>3</v>
      </c>
      <c r="J76" s="1"/>
      <c r="K76" s="1" t="s">
        <v>4</v>
      </c>
    </row>
    <row r="77" spans="2:11" ht="16.5" thickTop="1" thickBot="1">
      <c r="B77" s="4">
        <v>0.66666666666666663</v>
      </c>
      <c r="C77" s="5" t="s">
        <v>5</v>
      </c>
      <c r="D77" s="90" t="s">
        <v>73</v>
      </c>
      <c r="E77" s="17" t="s">
        <v>207</v>
      </c>
      <c r="F77" s="89" t="s">
        <v>69</v>
      </c>
      <c r="G77" s="9"/>
      <c r="H77" s="5" t="s">
        <v>7</v>
      </c>
      <c r="I77" s="73" t="s">
        <v>8</v>
      </c>
      <c r="J77" s="97" t="s">
        <v>208</v>
      </c>
      <c r="K77" s="74" t="s">
        <v>6</v>
      </c>
    </row>
    <row r="78" spans="2:11" ht="15.75" thickBot="1">
      <c r="B78" s="12">
        <v>0.69791666666666663</v>
      </c>
      <c r="C78" s="13" t="s">
        <v>9</v>
      </c>
      <c r="D78" s="89" t="s">
        <v>69</v>
      </c>
      <c r="E78" s="15" t="s">
        <v>209</v>
      </c>
      <c r="F78" s="73" t="s">
        <v>8</v>
      </c>
      <c r="G78" s="9"/>
      <c r="H78" s="13" t="s">
        <v>10</v>
      </c>
      <c r="I78" s="6" t="s">
        <v>6</v>
      </c>
      <c r="J78" s="15" t="s">
        <v>210</v>
      </c>
      <c r="K78" s="8" t="s">
        <v>73</v>
      </c>
    </row>
    <row r="79" spans="2:11" ht="15.75" thickBot="1">
      <c r="B79" s="4">
        <v>0.72916666666666663</v>
      </c>
      <c r="C79" s="5" t="s">
        <v>12</v>
      </c>
      <c r="D79" s="73" t="s">
        <v>8</v>
      </c>
      <c r="E79" s="17" t="s">
        <v>211</v>
      </c>
      <c r="F79" s="91" t="s">
        <v>64</v>
      </c>
      <c r="G79" s="9"/>
      <c r="H79" s="5" t="s">
        <v>13</v>
      </c>
      <c r="I79" s="89" t="s">
        <v>69</v>
      </c>
      <c r="J79" s="17" t="s">
        <v>212</v>
      </c>
      <c r="K79" s="75" t="s">
        <v>11</v>
      </c>
    </row>
    <row r="80" spans="2:11" ht="15.75" thickBot="1">
      <c r="B80" s="12">
        <v>0.75</v>
      </c>
      <c r="C80" s="13" t="s">
        <v>14</v>
      </c>
      <c r="D80" s="75" t="s">
        <v>11</v>
      </c>
      <c r="E80" s="15" t="s">
        <v>213</v>
      </c>
      <c r="F80" s="77" t="s">
        <v>60</v>
      </c>
      <c r="G80" s="9"/>
      <c r="H80" s="13" t="s">
        <v>15</v>
      </c>
      <c r="I80" s="14" t="s">
        <v>64</v>
      </c>
      <c r="J80" s="15" t="s">
        <v>214</v>
      </c>
      <c r="K80" s="89" t="s">
        <v>69</v>
      </c>
    </row>
    <row r="81" spans="2:11" ht="15.75" thickBot="1">
      <c r="B81" s="4">
        <v>0.77083333333333337</v>
      </c>
      <c r="C81" s="5" t="s">
        <v>16</v>
      </c>
      <c r="D81" s="8" t="s">
        <v>73</v>
      </c>
      <c r="E81" s="17" t="s">
        <v>217</v>
      </c>
      <c r="F81" s="16" t="s">
        <v>11</v>
      </c>
      <c r="G81" s="9"/>
      <c r="H81" s="5" t="s">
        <v>17</v>
      </c>
      <c r="I81" s="89" t="s">
        <v>69</v>
      </c>
      <c r="J81" s="17" t="s">
        <v>215</v>
      </c>
      <c r="K81" s="6" t="s">
        <v>6</v>
      </c>
    </row>
    <row r="82" spans="2:11" ht="15.75" thickBot="1">
      <c r="B82" s="12">
        <v>0.79166666666666663</v>
      </c>
      <c r="C82" s="13" t="s">
        <v>18</v>
      </c>
      <c r="D82" s="74" t="s">
        <v>6</v>
      </c>
      <c r="E82" s="15" t="s">
        <v>216</v>
      </c>
      <c r="F82" s="76" t="s">
        <v>64</v>
      </c>
      <c r="G82" s="9"/>
      <c r="H82" s="13" t="s">
        <v>19</v>
      </c>
      <c r="I82" s="90" t="s">
        <v>73</v>
      </c>
      <c r="J82" s="15" t="s">
        <v>218</v>
      </c>
      <c r="K82" s="77" t="s">
        <v>60</v>
      </c>
    </row>
    <row r="83" spans="2:11" ht="15.75" thickBot="1">
      <c r="B83" s="4">
        <v>0.8125</v>
      </c>
      <c r="C83" s="5" t="s">
        <v>20</v>
      </c>
      <c r="D83" s="77" t="s">
        <v>60</v>
      </c>
      <c r="E83" s="17" t="s">
        <v>220</v>
      </c>
      <c r="F83" s="74" t="s">
        <v>6</v>
      </c>
      <c r="G83" s="9"/>
      <c r="H83" s="5" t="s">
        <v>21</v>
      </c>
      <c r="I83" s="75" t="s">
        <v>11</v>
      </c>
      <c r="J83" s="17" t="s">
        <v>219</v>
      </c>
      <c r="K83" s="73" t="s">
        <v>8</v>
      </c>
    </row>
    <row r="84" spans="2:11" ht="15.75" thickBot="1">
      <c r="B84" s="12">
        <v>0.83333333333333337</v>
      </c>
      <c r="C84" s="13" t="s">
        <v>22</v>
      </c>
      <c r="D84" s="73" t="s">
        <v>8</v>
      </c>
      <c r="E84" s="15" t="s">
        <v>221</v>
      </c>
      <c r="F84" s="90" t="s">
        <v>73</v>
      </c>
      <c r="G84" s="9"/>
      <c r="H84" s="13" t="s">
        <v>88</v>
      </c>
      <c r="I84" s="77" t="s">
        <v>60</v>
      </c>
      <c r="J84" s="15" t="s">
        <v>222</v>
      </c>
      <c r="K84" s="89" t="s">
        <v>69</v>
      </c>
    </row>
    <row r="85" spans="2:11" ht="15.75" thickBot="1">
      <c r="B85" s="4">
        <v>0.85416666666666663</v>
      </c>
      <c r="C85" s="5" t="s">
        <v>89</v>
      </c>
      <c r="D85" s="76" t="s">
        <v>64</v>
      </c>
      <c r="E85" s="17" t="s">
        <v>223</v>
      </c>
      <c r="F85" s="77" t="s">
        <v>60</v>
      </c>
      <c r="G85" s="9"/>
      <c r="H85" s="5" t="s">
        <v>90</v>
      </c>
      <c r="I85" s="74" t="s">
        <v>6</v>
      </c>
      <c r="J85" s="17" t="s">
        <v>224</v>
      </c>
      <c r="K85" s="75" t="s">
        <v>11</v>
      </c>
    </row>
    <row r="86" spans="2:11" ht="15.75" thickBot="1">
      <c r="B86" s="12">
        <v>0.875</v>
      </c>
      <c r="C86" s="13" t="s">
        <v>91</v>
      </c>
      <c r="D86" s="10" t="s">
        <v>60</v>
      </c>
      <c r="E86" s="15" t="s">
        <v>225</v>
      </c>
      <c r="F86" s="11" t="s">
        <v>8</v>
      </c>
      <c r="G86" s="9"/>
      <c r="H86" s="13" t="s">
        <v>92</v>
      </c>
      <c r="I86" s="90" t="s">
        <v>73</v>
      </c>
      <c r="J86" s="15" t="s">
        <v>226</v>
      </c>
      <c r="K86" s="76" t="s">
        <v>64</v>
      </c>
    </row>
    <row r="87" spans="2:11" ht="15.75" thickBot="1">
      <c r="B87" s="4">
        <v>0.89583333333333337</v>
      </c>
      <c r="C87" s="5" t="s">
        <v>93</v>
      </c>
      <c r="D87" s="76" t="s">
        <v>64</v>
      </c>
      <c r="E87" s="17" t="s">
        <v>227</v>
      </c>
      <c r="F87" s="75" t="s">
        <v>11</v>
      </c>
      <c r="G87" s="9"/>
      <c r="H87" s="5"/>
      <c r="I87" s="92"/>
      <c r="J87" s="17"/>
      <c r="K87" s="92"/>
    </row>
    <row r="90" spans="2:11" ht="81.75" customHeight="1" thickBot="1"/>
    <row r="91" spans="2:11" ht="15.75" thickBot="1">
      <c r="B91" s="138" t="s">
        <v>206</v>
      </c>
      <c r="C91" s="139"/>
      <c r="D91" s="139"/>
      <c r="E91" s="139"/>
      <c r="F91" s="139"/>
      <c r="G91" s="139"/>
      <c r="H91" s="139"/>
      <c r="I91" s="139"/>
      <c r="J91" s="139"/>
      <c r="K91" s="140"/>
    </row>
    <row r="92" spans="2:11" ht="16.5" thickTop="1" thickBot="1">
      <c r="B92" s="136" t="s">
        <v>0</v>
      </c>
      <c r="C92" s="137"/>
      <c r="D92" s="1" t="s">
        <v>1</v>
      </c>
      <c r="E92" s="1"/>
      <c r="F92" s="1" t="s">
        <v>2</v>
      </c>
      <c r="G92" s="2"/>
      <c r="H92" s="3"/>
      <c r="I92" s="1" t="s">
        <v>3</v>
      </c>
      <c r="J92" s="1"/>
      <c r="K92" s="1" t="s">
        <v>4</v>
      </c>
    </row>
    <row r="93" spans="2:11" ht="16.5" thickTop="1" thickBot="1">
      <c r="B93" s="4">
        <v>0.75</v>
      </c>
      <c r="C93" s="5" t="s">
        <v>5</v>
      </c>
      <c r="D93" s="75" t="s">
        <v>11</v>
      </c>
      <c r="E93" s="17" t="s">
        <v>229</v>
      </c>
      <c r="F93" s="76" t="s">
        <v>64</v>
      </c>
      <c r="G93" s="9"/>
      <c r="H93" s="5" t="s">
        <v>7</v>
      </c>
      <c r="I93" s="77" t="s">
        <v>60</v>
      </c>
      <c r="J93" s="17" t="s">
        <v>230</v>
      </c>
      <c r="K93" s="74" t="s">
        <v>6</v>
      </c>
    </row>
    <row r="94" spans="2:11" ht="15.75" thickBot="1">
      <c r="B94" s="12">
        <v>0.78125</v>
      </c>
      <c r="C94" s="13" t="s">
        <v>9</v>
      </c>
      <c r="D94" s="73" t="s">
        <v>8</v>
      </c>
      <c r="E94" s="18" t="s">
        <v>231</v>
      </c>
      <c r="F94" s="74" t="s">
        <v>6</v>
      </c>
      <c r="G94" s="9"/>
      <c r="H94" s="13" t="s">
        <v>10</v>
      </c>
      <c r="I94" s="90" t="s">
        <v>73</v>
      </c>
      <c r="J94" s="15" t="s">
        <v>232</v>
      </c>
      <c r="K94" s="89" t="s">
        <v>69</v>
      </c>
    </row>
    <row r="95" spans="2:11" ht="15.75" thickBot="1">
      <c r="B95" s="4">
        <v>0.8125</v>
      </c>
      <c r="C95" s="5" t="s">
        <v>12</v>
      </c>
      <c r="D95" s="6" t="s">
        <v>6</v>
      </c>
      <c r="E95" s="17" t="s">
        <v>233</v>
      </c>
      <c r="F95" s="8" t="s">
        <v>73</v>
      </c>
      <c r="G95" s="9"/>
      <c r="H95" s="5" t="s">
        <v>13</v>
      </c>
      <c r="I95" s="75" t="s">
        <v>11</v>
      </c>
      <c r="J95" s="17" t="s">
        <v>234</v>
      </c>
      <c r="K95" s="77" t="s">
        <v>60</v>
      </c>
    </row>
    <row r="96" spans="2:11" ht="15.75" thickBot="1">
      <c r="B96" s="12">
        <v>0.83333333333333337</v>
      </c>
      <c r="C96" s="13" t="s">
        <v>14</v>
      </c>
      <c r="D96" s="89" t="s">
        <v>69</v>
      </c>
      <c r="E96" s="15" t="s">
        <v>235</v>
      </c>
      <c r="F96" s="75" t="s">
        <v>11</v>
      </c>
      <c r="G96" s="9"/>
      <c r="H96" s="13" t="s">
        <v>15</v>
      </c>
      <c r="I96" s="73" t="s">
        <v>8</v>
      </c>
      <c r="J96" s="15" t="s">
        <v>236</v>
      </c>
      <c r="K96" s="91" t="s">
        <v>64</v>
      </c>
    </row>
    <row r="97" spans="2:11" ht="15.75" thickBot="1">
      <c r="B97" s="4">
        <v>0.85416666666666663</v>
      </c>
      <c r="C97" s="5" t="s">
        <v>16</v>
      </c>
      <c r="D97" s="14" t="s">
        <v>64</v>
      </c>
      <c r="E97" s="17" t="s">
        <v>237</v>
      </c>
      <c r="F97" s="89" t="s">
        <v>69</v>
      </c>
      <c r="G97" s="9"/>
      <c r="H97" s="5" t="s">
        <v>17</v>
      </c>
      <c r="I97" s="8" t="s">
        <v>73</v>
      </c>
      <c r="J97" s="17" t="s">
        <v>238</v>
      </c>
      <c r="K97" s="16" t="s">
        <v>11</v>
      </c>
    </row>
    <row r="98" spans="2:11" ht="15.75" thickBot="1">
      <c r="B98" s="12">
        <v>0.875</v>
      </c>
      <c r="C98" s="13" t="s">
        <v>18</v>
      </c>
      <c r="D98" s="90" t="s">
        <v>73</v>
      </c>
      <c r="E98" s="15" t="s">
        <v>239</v>
      </c>
      <c r="F98" s="77" t="s">
        <v>60</v>
      </c>
      <c r="G98" s="9"/>
      <c r="H98" s="13" t="s">
        <v>19</v>
      </c>
      <c r="I98" s="74" t="s">
        <v>6</v>
      </c>
      <c r="J98" s="15" t="s">
        <v>240</v>
      </c>
      <c r="K98" s="76" t="s">
        <v>64</v>
      </c>
    </row>
    <row r="99" spans="2:11" ht="15.75" thickBot="1">
      <c r="B99" s="4">
        <v>0.89583333333333337</v>
      </c>
      <c r="C99" s="5" t="s">
        <v>20</v>
      </c>
      <c r="D99" s="74" t="s">
        <v>6</v>
      </c>
      <c r="E99" s="17" t="s">
        <v>241</v>
      </c>
      <c r="F99" s="75" t="s">
        <v>11</v>
      </c>
      <c r="G99" s="9"/>
      <c r="H99" s="5" t="s">
        <v>21</v>
      </c>
      <c r="I99" s="89" t="s">
        <v>69</v>
      </c>
      <c r="J99" s="17" t="s">
        <v>242</v>
      </c>
      <c r="K99" s="73" t="s">
        <v>8</v>
      </c>
    </row>
    <row r="100" spans="2:11" ht="15.75" thickBot="1">
      <c r="B100" s="12">
        <v>0.91666666666666663</v>
      </c>
      <c r="C100" s="13" t="s">
        <v>22</v>
      </c>
      <c r="D100" s="89" t="s">
        <v>69</v>
      </c>
      <c r="E100" s="15" t="s">
        <v>243</v>
      </c>
      <c r="F100" s="6" t="s">
        <v>6</v>
      </c>
      <c r="G100" s="9"/>
      <c r="H100" s="13" t="s">
        <v>88</v>
      </c>
      <c r="I100" s="73" t="s">
        <v>8</v>
      </c>
      <c r="J100" s="15" t="s">
        <v>244</v>
      </c>
      <c r="K100" s="90" t="s">
        <v>73</v>
      </c>
    </row>
    <row r="101" spans="2:11" ht="15.75" thickBot="1">
      <c r="B101" s="4">
        <v>0.9375</v>
      </c>
      <c r="C101" s="5" t="s">
        <v>89</v>
      </c>
      <c r="D101" s="75" t="s">
        <v>11</v>
      </c>
      <c r="E101" s="17" t="s">
        <v>245</v>
      </c>
      <c r="F101" s="73" t="s">
        <v>8</v>
      </c>
      <c r="G101" s="9"/>
      <c r="H101" s="5" t="s">
        <v>90</v>
      </c>
      <c r="I101" s="76" t="s">
        <v>64</v>
      </c>
      <c r="J101" s="17" t="s">
        <v>246</v>
      </c>
      <c r="K101" s="77" t="s">
        <v>60</v>
      </c>
    </row>
    <row r="102" spans="2:11" ht="15.75" thickBot="1">
      <c r="B102" s="12">
        <v>0.95833333333333337</v>
      </c>
      <c r="C102" s="13" t="s">
        <v>91</v>
      </c>
      <c r="D102" s="90" t="s">
        <v>73</v>
      </c>
      <c r="E102" s="15" t="s">
        <v>247</v>
      </c>
      <c r="F102" s="76" t="s">
        <v>64</v>
      </c>
      <c r="G102" s="9"/>
      <c r="H102" s="13" t="s">
        <v>92</v>
      </c>
      <c r="I102" s="10" t="s">
        <v>60</v>
      </c>
      <c r="J102" s="15" t="s">
        <v>248</v>
      </c>
      <c r="K102" s="11" t="s">
        <v>8</v>
      </c>
    </row>
    <row r="103" spans="2:11" ht="15.75" thickBot="1">
      <c r="B103" s="4">
        <v>0.97916666666666663</v>
      </c>
      <c r="C103" s="5" t="s">
        <v>93</v>
      </c>
      <c r="D103" s="77" t="s">
        <v>60</v>
      </c>
      <c r="E103" s="17" t="s">
        <v>249</v>
      </c>
      <c r="F103" s="89" t="s">
        <v>69</v>
      </c>
      <c r="G103" s="9"/>
      <c r="H103" s="5"/>
      <c r="I103" s="92"/>
      <c r="J103" s="17"/>
      <c r="K103" s="92"/>
    </row>
    <row r="105" spans="2:11" ht="15.75" thickBot="1"/>
    <row r="106" spans="2:11" ht="15.75" thickBot="1">
      <c r="B106" s="138" t="s">
        <v>228</v>
      </c>
      <c r="C106" s="139"/>
      <c r="D106" s="139"/>
      <c r="E106" s="139"/>
      <c r="F106" s="139"/>
      <c r="G106" s="139"/>
      <c r="H106" s="139"/>
      <c r="I106" s="139"/>
      <c r="J106" s="139"/>
      <c r="K106" s="140"/>
    </row>
    <row r="107" spans="2:11" ht="16.5" thickTop="1" thickBot="1">
      <c r="B107" s="136" t="s">
        <v>0</v>
      </c>
      <c r="C107" s="137"/>
      <c r="D107" s="1" t="s">
        <v>1</v>
      </c>
      <c r="E107" s="1"/>
      <c r="F107" s="1" t="s">
        <v>2</v>
      </c>
      <c r="G107" s="2"/>
      <c r="H107" s="3"/>
      <c r="I107" s="1" t="s">
        <v>3</v>
      </c>
      <c r="J107" s="1"/>
      <c r="K107" s="1" t="s">
        <v>4</v>
      </c>
    </row>
    <row r="108" spans="2:11" ht="16.5" thickTop="1" thickBot="1">
      <c r="B108" s="4">
        <v>0.75</v>
      </c>
      <c r="C108" s="5" t="s">
        <v>5</v>
      </c>
      <c r="D108" s="89" t="s">
        <v>69</v>
      </c>
      <c r="E108" s="17" t="s">
        <v>252</v>
      </c>
      <c r="F108" s="77" t="s">
        <v>60</v>
      </c>
      <c r="G108" s="9"/>
      <c r="H108" s="5" t="s">
        <v>7</v>
      </c>
      <c r="I108" s="76" t="s">
        <v>64</v>
      </c>
      <c r="J108" s="17" t="s">
        <v>253</v>
      </c>
      <c r="K108" s="75" t="s">
        <v>11</v>
      </c>
    </row>
    <row r="109" spans="2:11" ht="15.75" thickBot="1">
      <c r="B109" s="12">
        <v>0.78125</v>
      </c>
      <c r="C109" s="13" t="s">
        <v>9</v>
      </c>
      <c r="D109" s="77" t="s">
        <v>60</v>
      </c>
      <c r="E109" s="17" t="s">
        <v>254</v>
      </c>
      <c r="F109" s="75" t="s">
        <v>11</v>
      </c>
      <c r="G109" s="9"/>
      <c r="H109" s="13" t="s">
        <v>10</v>
      </c>
      <c r="I109" s="8" t="s">
        <v>73</v>
      </c>
      <c r="J109" s="17" t="s">
        <v>255</v>
      </c>
      <c r="K109" s="6" t="s">
        <v>6</v>
      </c>
    </row>
    <row r="110" spans="2:11" ht="15.75" thickBot="1">
      <c r="B110" s="4">
        <v>0.8125</v>
      </c>
      <c r="C110" s="5" t="s">
        <v>12</v>
      </c>
      <c r="D110" s="89" t="s">
        <v>69</v>
      </c>
      <c r="E110" s="15" t="s">
        <v>256</v>
      </c>
      <c r="F110" s="90" t="s">
        <v>73</v>
      </c>
      <c r="G110" s="9"/>
      <c r="H110" s="5" t="s">
        <v>13</v>
      </c>
      <c r="I110" s="74" t="s">
        <v>6</v>
      </c>
      <c r="J110" s="18" t="s">
        <v>257</v>
      </c>
      <c r="K110" s="73" t="s">
        <v>8</v>
      </c>
    </row>
    <row r="111" spans="2:11" ht="15.75" thickBot="1">
      <c r="B111" s="12">
        <v>0.83333333333333337</v>
      </c>
      <c r="C111" s="13" t="s">
        <v>14</v>
      </c>
      <c r="D111" s="74" t="s">
        <v>6</v>
      </c>
      <c r="E111" s="17" t="s">
        <v>258</v>
      </c>
      <c r="F111" s="77" t="s">
        <v>60</v>
      </c>
      <c r="G111" s="9"/>
      <c r="H111" s="13" t="s">
        <v>15</v>
      </c>
      <c r="I111" s="89" t="s">
        <v>69</v>
      </c>
      <c r="J111" s="17" t="s">
        <v>259</v>
      </c>
      <c r="K111" s="14" t="s">
        <v>64</v>
      </c>
    </row>
    <row r="112" spans="2:11" ht="15.75" thickBot="1">
      <c r="B112" s="4">
        <v>0.85416666666666663</v>
      </c>
      <c r="C112" s="5" t="s">
        <v>16</v>
      </c>
      <c r="D112" s="91" t="s">
        <v>64</v>
      </c>
      <c r="E112" s="15" t="s">
        <v>260</v>
      </c>
      <c r="F112" s="73" t="s">
        <v>8</v>
      </c>
      <c r="G112" s="9"/>
      <c r="H112" s="5" t="s">
        <v>17</v>
      </c>
      <c r="I112" s="90" t="s">
        <v>73</v>
      </c>
      <c r="J112" s="15" t="s">
        <v>261</v>
      </c>
      <c r="K112" s="77" t="s">
        <v>60</v>
      </c>
    </row>
    <row r="113" spans="2:11" ht="15.75" thickBot="1">
      <c r="B113" s="12">
        <v>0.875</v>
      </c>
      <c r="C113" s="13" t="s">
        <v>18</v>
      </c>
      <c r="D113" s="77" t="s">
        <v>60</v>
      </c>
      <c r="E113" s="17" t="s">
        <v>262</v>
      </c>
      <c r="F113" s="76" t="s">
        <v>64</v>
      </c>
      <c r="G113" s="9"/>
      <c r="H113" s="13" t="s">
        <v>19</v>
      </c>
      <c r="I113" s="75" t="s">
        <v>11</v>
      </c>
      <c r="J113" s="15" t="s">
        <v>263</v>
      </c>
      <c r="K113" s="89" t="s">
        <v>69</v>
      </c>
    </row>
    <row r="114" spans="2:11" ht="15.75" thickBot="1">
      <c r="B114" s="4">
        <v>0.89583333333333337</v>
      </c>
      <c r="C114" s="5" t="s">
        <v>20</v>
      </c>
      <c r="D114" s="76" t="s">
        <v>64</v>
      </c>
      <c r="E114" s="15" t="s">
        <v>264</v>
      </c>
      <c r="F114" s="74" t="s">
        <v>6</v>
      </c>
      <c r="G114" s="9"/>
      <c r="H114" s="5" t="s">
        <v>21</v>
      </c>
      <c r="I114" s="73" t="s">
        <v>8</v>
      </c>
      <c r="J114" s="17" t="s">
        <v>265</v>
      </c>
      <c r="K114" s="75" t="s">
        <v>11</v>
      </c>
    </row>
    <row r="115" spans="2:11" ht="15.75" thickBot="1">
      <c r="B115" s="12">
        <v>0.91666666666666663</v>
      </c>
      <c r="C115" s="13" t="s">
        <v>22</v>
      </c>
      <c r="D115" s="16" t="s">
        <v>11</v>
      </c>
      <c r="E115" s="17" t="s">
        <v>266</v>
      </c>
      <c r="F115" s="8" t="s">
        <v>73</v>
      </c>
      <c r="G115" s="9"/>
      <c r="H115" s="13" t="s">
        <v>88</v>
      </c>
      <c r="I115" s="10" t="s">
        <v>60</v>
      </c>
      <c r="J115" s="15" t="s">
        <v>267</v>
      </c>
      <c r="K115" s="11" t="s">
        <v>8</v>
      </c>
    </row>
    <row r="116" spans="2:11" ht="15.75" thickBot="1">
      <c r="B116" s="4">
        <v>0.9375</v>
      </c>
      <c r="C116" s="5" t="s">
        <v>89</v>
      </c>
      <c r="D116" s="90" t="s">
        <v>73</v>
      </c>
      <c r="E116" s="15" t="s">
        <v>268</v>
      </c>
      <c r="F116" s="73" t="s">
        <v>8</v>
      </c>
      <c r="G116" s="9"/>
      <c r="H116" s="5" t="s">
        <v>90</v>
      </c>
      <c r="I116" s="6" t="s">
        <v>6</v>
      </c>
      <c r="J116" s="15" t="s">
        <v>269</v>
      </c>
      <c r="K116" s="89" t="s">
        <v>69</v>
      </c>
    </row>
    <row r="117" spans="2:11" ht="15.75" thickBot="1">
      <c r="B117" s="12">
        <v>0.95833333333333337</v>
      </c>
      <c r="C117" s="13" t="s">
        <v>91</v>
      </c>
      <c r="D117" s="75" t="s">
        <v>11</v>
      </c>
      <c r="E117" s="17" t="s">
        <v>270</v>
      </c>
      <c r="F117" s="74" t="s">
        <v>6</v>
      </c>
      <c r="G117" s="9"/>
      <c r="H117" s="13" t="s">
        <v>92</v>
      </c>
      <c r="I117" s="76" t="s">
        <v>64</v>
      </c>
      <c r="J117" s="15" t="s">
        <v>271</v>
      </c>
      <c r="K117" s="90" t="s">
        <v>73</v>
      </c>
    </row>
    <row r="118" spans="2:11" ht="15.75" thickBot="1">
      <c r="B118" s="4">
        <v>0.97916666666666663</v>
      </c>
      <c r="C118" s="5" t="s">
        <v>93</v>
      </c>
      <c r="D118" s="73" t="s">
        <v>8</v>
      </c>
      <c r="E118" s="17" t="s">
        <v>272</v>
      </c>
      <c r="F118" s="89" t="s">
        <v>69</v>
      </c>
      <c r="G118" s="9"/>
      <c r="H118" s="5"/>
      <c r="I118" s="92"/>
      <c r="J118" s="17"/>
      <c r="K118" s="92"/>
    </row>
    <row r="120" spans="2:11" ht="112.5" customHeight="1" thickBot="1"/>
    <row r="121" spans="2:11" ht="15.75" thickBot="1">
      <c r="B121" s="138" t="s">
        <v>251</v>
      </c>
      <c r="C121" s="139"/>
      <c r="D121" s="139"/>
      <c r="E121" s="139"/>
      <c r="F121" s="139"/>
      <c r="G121" s="139"/>
      <c r="H121" s="139"/>
      <c r="I121" s="139"/>
      <c r="J121" s="139"/>
      <c r="K121" s="140"/>
    </row>
    <row r="122" spans="2:11" ht="16.5" thickTop="1" thickBot="1">
      <c r="B122" s="136" t="s">
        <v>0</v>
      </c>
      <c r="C122" s="137"/>
      <c r="D122" s="1" t="s">
        <v>1</v>
      </c>
      <c r="E122" s="1"/>
      <c r="F122" s="1" t="s">
        <v>2</v>
      </c>
      <c r="G122" s="2"/>
      <c r="H122" s="3"/>
      <c r="I122" s="1" t="s">
        <v>3</v>
      </c>
      <c r="J122" s="1"/>
      <c r="K122" s="1" t="s">
        <v>4</v>
      </c>
    </row>
    <row r="123" spans="2:11" ht="16.5" thickTop="1" thickBot="1">
      <c r="B123" s="4">
        <v>0.75</v>
      </c>
      <c r="C123" s="5" t="s">
        <v>5</v>
      </c>
      <c r="D123" s="76" t="s">
        <v>64</v>
      </c>
      <c r="E123" s="17" t="s">
        <v>275</v>
      </c>
      <c r="F123" s="75" t="s">
        <v>11</v>
      </c>
      <c r="G123" s="9"/>
      <c r="H123" s="5" t="s">
        <v>7</v>
      </c>
      <c r="I123" s="8" t="s">
        <v>73</v>
      </c>
      <c r="J123" s="7" t="s">
        <v>276</v>
      </c>
      <c r="K123" s="6" t="s">
        <v>6</v>
      </c>
    </row>
    <row r="124" spans="2:11" ht="15.75" thickBot="1">
      <c r="B124" s="12">
        <v>0.78125</v>
      </c>
      <c r="C124" s="13" t="s">
        <v>9</v>
      </c>
      <c r="D124" s="11" t="s">
        <v>8</v>
      </c>
      <c r="E124" s="15" t="s">
        <v>277</v>
      </c>
      <c r="F124" s="10" t="s">
        <v>60</v>
      </c>
      <c r="G124" s="9"/>
      <c r="H124" s="13" t="s">
        <v>10</v>
      </c>
      <c r="I124" s="89" t="s">
        <v>69</v>
      </c>
      <c r="J124" s="15" t="s">
        <v>278</v>
      </c>
      <c r="K124" s="14" t="s">
        <v>64</v>
      </c>
    </row>
    <row r="125" spans="2:11" ht="15.75" thickBot="1">
      <c r="B125" s="4">
        <v>0.8125</v>
      </c>
      <c r="C125" s="5" t="s">
        <v>12</v>
      </c>
      <c r="D125" s="16" t="s">
        <v>11</v>
      </c>
      <c r="E125" s="17" t="s">
        <v>279</v>
      </c>
      <c r="F125" s="8" t="s">
        <v>73</v>
      </c>
      <c r="G125" s="9"/>
      <c r="H125" s="5" t="s">
        <v>13</v>
      </c>
      <c r="I125" s="6" t="s">
        <v>6</v>
      </c>
      <c r="J125" s="7" t="s">
        <v>280</v>
      </c>
      <c r="K125" s="89" t="s">
        <v>69</v>
      </c>
    </row>
    <row r="126" spans="2:11" ht="15.75" thickBot="1">
      <c r="B126" s="12">
        <v>0.83333333333333337</v>
      </c>
      <c r="C126" s="13" t="s">
        <v>14</v>
      </c>
      <c r="D126" s="77" t="s">
        <v>60</v>
      </c>
      <c r="E126" s="15" t="s">
        <v>281</v>
      </c>
      <c r="F126" s="75" t="s">
        <v>11</v>
      </c>
      <c r="G126" s="9"/>
      <c r="H126" s="13" t="s">
        <v>15</v>
      </c>
      <c r="I126" s="91" t="s">
        <v>64</v>
      </c>
      <c r="J126" s="15" t="s">
        <v>282</v>
      </c>
      <c r="K126" s="73" t="s">
        <v>8</v>
      </c>
    </row>
    <row r="127" spans="2:11" ht="15.75" thickBot="1">
      <c r="B127" s="4">
        <v>0.85416666666666663</v>
      </c>
      <c r="C127" s="5" t="s">
        <v>16</v>
      </c>
      <c r="D127" s="90" t="s">
        <v>73</v>
      </c>
      <c r="E127" s="7" t="s">
        <v>283</v>
      </c>
      <c r="F127" s="89" t="s">
        <v>69</v>
      </c>
      <c r="G127" s="9"/>
      <c r="H127" s="5" t="s">
        <v>17</v>
      </c>
      <c r="I127" s="75" t="s">
        <v>11</v>
      </c>
      <c r="J127" s="7" t="s">
        <v>284</v>
      </c>
      <c r="K127" s="74" t="s">
        <v>6</v>
      </c>
    </row>
    <row r="128" spans="2:11" ht="15.75" thickBot="1">
      <c r="B128" s="12">
        <v>0.875</v>
      </c>
      <c r="C128" s="13" t="s">
        <v>18</v>
      </c>
      <c r="D128" s="77" t="s">
        <v>60</v>
      </c>
      <c r="E128" s="15" t="s">
        <v>285</v>
      </c>
      <c r="F128" s="76" t="s">
        <v>64</v>
      </c>
      <c r="G128" s="9"/>
      <c r="H128" s="13" t="s">
        <v>19</v>
      </c>
      <c r="I128" s="73" t="s">
        <v>8</v>
      </c>
      <c r="J128" s="15" t="s">
        <v>286</v>
      </c>
      <c r="K128" s="75" t="s">
        <v>11</v>
      </c>
    </row>
    <row r="129" spans="2:11" ht="15.75" thickBot="1">
      <c r="B129" s="4">
        <v>0.89583333333333337</v>
      </c>
      <c r="C129" s="5" t="s">
        <v>20</v>
      </c>
      <c r="D129" s="73" t="s">
        <v>8</v>
      </c>
      <c r="E129" s="7" t="s">
        <v>287</v>
      </c>
      <c r="F129" s="90" t="s">
        <v>73</v>
      </c>
      <c r="G129" s="9"/>
      <c r="H129" s="5" t="s">
        <v>21</v>
      </c>
      <c r="I129" s="89" t="s">
        <v>69</v>
      </c>
      <c r="J129" s="17" t="s">
        <v>288</v>
      </c>
      <c r="K129" s="77" t="s">
        <v>60</v>
      </c>
    </row>
    <row r="130" spans="2:11" ht="15.75" thickBot="1">
      <c r="B130" s="12">
        <v>0.91666666666666663</v>
      </c>
      <c r="C130" s="13" t="s">
        <v>22</v>
      </c>
      <c r="D130" s="76" t="s">
        <v>64</v>
      </c>
      <c r="E130" s="15" t="s">
        <v>289</v>
      </c>
      <c r="F130" s="74" t="s">
        <v>6</v>
      </c>
      <c r="G130" s="9"/>
      <c r="H130" s="13" t="s">
        <v>88</v>
      </c>
      <c r="I130" s="77" t="s">
        <v>60</v>
      </c>
      <c r="J130" s="93" t="s">
        <v>290</v>
      </c>
      <c r="K130" s="90" t="s">
        <v>73</v>
      </c>
    </row>
    <row r="131" spans="2:11" ht="15.75" thickBot="1">
      <c r="B131" s="4">
        <v>0.9375</v>
      </c>
      <c r="C131" s="5" t="s">
        <v>89</v>
      </c>
      <c r="D131" s="74" t="s">
        <v>6</v>
      </c>
      <c r="E131" s="17" t="s">
        <v>291</v>
      </c>
      <c r="F131" s="77" t="s">
        <v>60</v>
      </c>
      <c r="G131" s="9"/>
      <c r="H131" s="5" t="s">
        <v>90</v>
      </c>
      <c r="I131" s="90" t="s">
        <v>73</v>
      </c>
      <c r="J131" s="17" t="s">
        <v>292</v>
      </c>
      <c r="K131" s="76" t="s">
        <v>64</v>
      </c>
    </row>
    <row r="132" spans="2:11" ht="15.75" thickBot="1">
      <c r="B132" s="12">
        <v>0.95833333333333337</v>
      </c>
      <c r="C132" s="13" t="s">
        <v>91</v>
      </c>
      <c r="D132" s="75" t="s">
        <v>11</v>
      </c>
      <c r="E132" s="15" t="s">
        <v>293</v>
      </c>
      <c r="F132" s="89" t="s">
        <v>69</v>
      </c>
      <c r="G132" s="9"/>
      <c r="H132" s="13" t="s">
        <v>92</v>
      </c>
      <c r="I132" s="74" t="s">
        <v>6</v>
      </c>
      <c r="J132" s="18" t="s">
        <v>294</v>
      </c>
      <c r="K132" s="73" t="s">
        <v>8</v>
      </c>
    </row>
    <row r="133" spans="2:11" ht="15.75" thickBot="1">
      <c r="B133" s="4">
        <v>0.97916666666666663</v>
      </c>
      <c r="C133" s="5" t="s">
        <v>93</v>
      </c>
      <c r="D133" s="89" t="s">
        <v>69</v>
      </c>
      <c r="E133" s="17" t="s">
        <v>295</v>
      </c>
      <c r="F133" s="73" t="s">
        <v>8</v>
      </c>
      <c r="G133" s="9"/>
      <c r="H133" s="5"/>
      <c r="I133" s="92"/>
      <c r="J133" s="17"/>
      <c r="K133" s="92"/>
    </row>
    <row r="135" spans="2:11" ht="15.75" thickBot="1"/>
    <row r="136" spans="2:11" ht="15.75" thickBot="1">
      <c r="B136" s="138" t="s">
        <v>274</v>
      </c>
      <c r="C136" s="139"/>
      <c r="D136" s="139"/>
      <c r="E136" s="139"/>
      <c r="F136" s="139"/>
      <c r="G136" s="139"/>
      <c r="H136" s="139"/>
      <c r="I136" s="139"/>
      <c r="J136" s="139"/>
      <c r="K136" s="140"/>
    </row>
    <row r="137" spans="2:11" ht="16.5" thickTop="1" thickBot="1">
      <c r="B137" s="136" t="s">
        <v>0</v>
      </c>
      <c r="C137" s="137"/>
      <c r="D137" s="1" t="s">
        <v>1</v>
      </c>
      <c r="E137" s="1"/>
      <c r="F137" s="1" t="s">
        <v>2</v>
      </c>
      <c r="G137" s="2"/>
      <c r="H137" s="3"/>
      <c r="I137" s="1" t="s">
        <v>3</v>
      </c>
      <c r="J137" s="1"/>
      <c r="K137" s="1" t="s">
        <v>4</v>
      </c>
    </row>
    <row r="138" spans="2:11" ht="16.5" thickTop="1" thickBot="1">
      <c r="B138" s="4">
        <v>0.79166666666666663</v>
      </c>
      <c r="C138" s="5" t="s">
        <v>5</v>
      </c>
      <c r="D138" s="73" t="s">
        <v>8</v>
      </c>
      <c r="E138" s="97" t="s">
        <v>298</v>
      </c>
      <c r="F138" s="89" t="s">
        <v>69</v>
      </c>
      <c r="G138" s="9"/>
      <c r="H138" s="5" t="s">
        <v>7</v>
      </c>
      <c r="I138" s="76" t="s">
        <v>64</v>
      </c>
      <c r="J138" s="17" t="s">
        <v>299</v>
      </c>
      <c r="K138" s="75" t="s">
        <v>11</v>
      </c>
    </row>
    <row r="139" spans="2:11" ht="15.75" thickBot="1">
      <c r="B139" s="12">
        <v>0.82291666666666663</v>
      </c>
      <c r="C139" s="13" t="s">
        <v>9</v>
      </c>
      <c r="D139" s="8" t="s">
        <v>73</v>
      </c>
      <c r="E139" s="15" t="s">
        <v>300</v>
      </c>
      <c r="F139" s="6" t="s">
        <v>6</v>
      </c>
      <c r="G139" s="9"/>
      <c r="H139" s="13" t="s">
        <v>10</v>
      </c>
      <c r="I139" s="11" t="s">
        <v>8</v>
      </c>
      <c r="J139" s="15" t="s">
        <v>301</v>
      </c>
      <c r="K139" s="10" t="s">
        <v>60</v>
      </c>
    </row>
    <row r="140" spans="2:11" ht="15.75" thickBot="1">
      <c r="B140" s="4">
        <v>0.85416666666666663</v>
      </c>
      <c r="C140" s="5" t="s">
        <v>12</v>
      </c>
      <c r="D140" s="89" t="s">
        <v>69</v>
      </c>
      <c r="E140" s="17" t="s">
        <v>302</v>
      </c>
      <c r="F140" s="14" t="s">
        <v>64</v>
      </c>
      <c r="G140" s="9"/>
      <c r="H140" s="5" t="s">
        <v>13</v>
      </c>
      <c r="I140" s="16" t="s">
        <v>11</v>
      </c>
      <c r="J140" s="17" t="s">
        <v>303</v>
      </c>
      <c r="K140" s="8" t="s">
        <v>73</v>
      </c>
    </row>
    <row r="141" spans="2:11" ht="15.75" thickBot="1">
      <c r="B141" s="12">
        <v>0.875</v>
      </c>
      <c r="C141" s="13" t="s">
        <v>14</v>
      </c>
      <c r="D141" s="6" t="s">
        <v>6</v>
      </c>
      <c r="E141" s="15" t="s">
        <v>304</v>
      </c>
      <c r="F141" s="89" t="s">
        <v>69</v>
      </c>
      <c r="G141" s="9"/>
      <c r="H141" s="13" t="s">
        <v>15</v>
      </c>
      <c r="I141" s="77" t="s">
        <v>60</v>
      </c>
      <c r="J141" s="15" t="s">
        <v>305</v>
      </c>
      <c r="K141" s="75" t="s">
        <v>11</v>
      </c>
    </row>
    <row r="142" spans="2:11" ht="15.75" thickBot="1">
      <c r="B142" s="4">
        <v>0.89583333333333337</v>
      </c>
      <c r="C142" s="5" t="s">
        <v>16</v>
      </c>
      <c r="D142" s="91" t="s">
        <v>64</v>
      </c>
      <c r="E142" s="17" t="s">
        <v>306</v>
      </c>
      <c r="F142" s="73" t="s">
        <v>8</v>
      </c>
      <c r="G142" s="9"/>
      <c r="H142" s="5" t="s">
        <v>17</v>
      </c>
      <c r="I142" s="89" t="s">
        <v>69</v>
      </c>
      <c r="J142" s="17" t="s">
        <v>307</v>
      </c>
      <c r="K142" s="90" t="s">
        <v>73</v>
      </c>
    </row>
    <row r="143" spans="2:11" ht="15.75" thickBot="1">
      <c r="B143" s="12">
        <v>0.91666666666666663</v>
      </c>
      <c r="C143" s="13" t="s">
        <v>18</v>
      </c>
      <c r="D143" s="75" t="s">
        <v>11</v>
      </c>
      <c r="E143" s="15" t="s">
        <v>308</v>
      </c>
      <c r="F143" s="74" t="s">
        <v>6</v>
      </c>
      <c r="G143" s="9"/>
      <c r="H143" s="13" t="s">
        <v>19</v>
      </c>
      <c r="I143" s="77" t="s">
        <v>60</v>
      </c>
      <c r="J143" s="15" t="s">
        <v>309</v>
      </c>
      <c r="K143" s="76" t="s">
        <v>64</v>
      </c>
    </row>
    <row r="144" spans="2:11" ht="15.75" thickBot="1">
      <c r="B144" s="4">
        <v>0.9375</v>
      </c>
      <c r="C144" s="5" t="s">
        <v>20</v>
      </c>
      <c r="D144" s="73" t="s">
        <v>8</v>
      </c>
      <c r="E144" s="17" t="s">
        <v>310</v>
      </c>
      <c r="F144" s="75" t="s">
        <v>11</v>
      </c>
      <c r="G144" s="9"/>
      <c r="H144" s="5" t="s">
        <v>21</v>
      </c>
      <c r="I144" s="76" t="s">
        <v>64</v>
      </c>
      <c r="J144" s="17" t="s">
        <v>311</v>
      </c>
      <c r="K144" s="74" t="s">
        <v>6</v>
      </c>
    </row>
    <row r="145" spans="2:11" ht="15.75" thickBot="1">
      <c r="B145" s="12">
        <v>0.95833333333333337</v>
      </c>
      <c r="C145" s="13" t="s">
        <v>22</v>
      </c>
      <c r="D145" s="89" t="s">
        <v>69</v>
      </c>
      <c r="E145" s="15" t="s">
        <v>312</v>
      </c>
      <c r="F145" s="77" t="s">
        <v>60</v>
      </c>
      <c r="G145" s="9"/>
      <c r="H145" s="13" t="s">
        <v>88</v>
      </c>
      <c r="I145" s="90" t="s">
        <v>73</v>
      </c>
      <c r="J145" s="15" t="s">
        <v>313</v>
      </c>
      <c r="K145" s="73" t="s">
        <v>8</v>
      </c>
    </row>
    <row r="146" spans="2:11" ht="15.75" thickBot="1">
      <c r="B146" s="4">
        <v>0.97916666666666663</v>
      </c>
      <c r="C146" s="5" t="s">
        <v>89</v>
      </c>
      <c r="D146" s="74" t="s">
        <v>6</v>
      </c>
      <c r="E146" s="17" t="s">
        <v>314</v>
      </c>
      <c r="F146" s="73" t="s">
        <v>8</v>
      </c>
      <c r="G146" s="9"/>
      <c r="H146" s="5" t="s">
        <v>90</v>
      </c>
      <c r="I146" s="75" t="s">
        <v>11</v>
      </c>
      <c r="J146" s="17" t="s">
        <v>315</v>
      </c>
      <c r="K146" s="89" t="s">
        <v>69</v>
      </c>
    </row>
    <row r="147" spans="2:11" ht="15.75" thickBot="1">
      <c r="B147" s="12">
        <v>1</v>
      </c>
      <c r="C147" s="13" t="s">
        <v>91</v>
      </c>
      <c r="D147" s="90" t="s">
        <v>73</v>
      </c>
      <c r="E147" s="15" t="s">
        <v>316</v>
      </c>
      <c r="F147" s="76" t="s">
        <v>64</v>
      </c>
      <c r="G147" s="9"/>
      <c r="H147" s="13" t="s">
        <v>92</v>
      </c>
      <c r="I147" s="74" t="s">
        <v>6</v>
      </c>
      <c r="J147" s="15" t="s">
        <v>317</v>
      </c>
      <c r="K147" s="77" t="s">
        <v>60</v>
      </c>
    </row>
    <row r="148" spans="2:11" ht="15.75" thickBot="1">
      <c r="B148" s="4">
        <v>2.0833333333333332E-2</v>
      </c>
      <c r="C148" s="5" t="s">
        <v>93</v>
      </c>
      <c r="D148" s="77" t="s">
        <v>60</v>
      </c>
      <c r="E148" s="17" t="s">
        <v>318</v>
      </c>
      <c r="F148" s="90" t="s">
        <v>73</v>
      </c>
      <c r="G148" s="9"/>
      <c r="H148" s="5"/>
      <c r="I148" s="92"/>
      <c r="J148" s="17"/>
      <c r="K148" s="92"/>
    </row>
    <row r="150" spans="2:11" ht="114" customHeight="1" thickBot="1"/>
    <row r="151" spans="2:11" ht="15.75" thickBot="1">
      <c r="B151" s="138" t="s">
        <v>319</v>
      </c>
      <c r="C151" s="139"/>
      <c r="D151" s="139"/>
      <c r="E151" s="139"/>
      <c r="F151" s="139"/>
      <c r="G151" s="139"/>
      <c r="H151" s="139"/>
      <c r="I151" s="139"/>
      <c r="J151" s="139"/>
      <c r="K151" s="140"/>
    </row>
    <row r="152" spans="2:11" ht="16.5" thickTop="1" thickBot="1">
      <c r="B152" s="136" t="s">
        <v>0</v>
      </c>
      <c r="C152" s="137"/>
      <c r="D152" s="1" t="s">
        <v>1</v>
      </c>
      <c r="E152" s="1"/>
      <c r="F152" s="1" t="s">
        <v>2</v>
      </c>
      <c r="G152" s="2"/>
      <c r="H152" s="3"/>
      <c r="I152" s="1" t="s">
        <v>3</v>
      </c>
      <c r="J152" s="1"/>
      <c r="K152" s="1" t="s">
        <v>4</v>
      </c>
    </row>
    <row r="153" spans="2:11" ht="16.5" thickTop="1" thickBot="1">
      <c r="B153" s="4">
        <v>0.75</v>
      </c>
      <c r="C153" s="5" t="s">
        <v>5</v>
      </c>
      <c r="D153" s="89" t="s">
        <v>69</v>
      </c>
      <c r="E153" s="17" t="s">
        <v>322</v>
      </c>
      <c r="F153" s="90" t="s">
        <v>73</v>
      </c>
      <c r="G153" s="9"/>
      <c r="H153" s="5" t="s">
        <v>7</v>
      </c>
      <c r="I153" s="73" t="s">
        <v>8</v>
      </c>
      <c r="J153" s="17" t="s">
        <v>323</v>
      </c>
      <c r="K153" s="75" t="s">
        <v>11</v>
      </c>
    </row>
    <row r="154" spans="2:11" ht="15.75" thickBot="1">
      <c r="B154" s="12">
        <v>0.78125</v>
      </c>
      <c r="C154" s="13" t="s">
        <v>9</v>
      </c>
      <c r="D154" s="73" t="s">
        <v>8</v>
      </c>
      <c r="E154" s="18" t="s">
        <v>324</v>
      </c>
      <c r="F154" s="89" t="s">
        <v>69</v>
      </c>
      <c r="G154" s="9"/>
      <c r="H154" s="13" t="s">
        <v>10</v>
      </c>
      <c r="I154" s="8" t="s">
        <v>73</v>
      </c>
      <c r="J154" s="15" t="s">
        <v>325</v>
      </c>
      <c r="K154" s="6" t="s">
        <v>6</v>
      </c>
    </row>
    <row r="155" spans="2:11" ht="15.75" thickBot="1">
      <c r="B155" s="4">
        <v>0.8125</v>
      </c>
      <c r="C155" s="5" t="s">
        <v>12</v>
      </c>
      <c r="D155" s="91" t="s">
        <v>64</v>
      </c>
      <c r="E155" s="17" t="s">
        <v>326</v>
      </c>
      <c r="F155" s="73" t="s">
        <v>8</v>
      </c>
      <c r="G155" s="9"/>
      <c r="H155" s="5" t="s">
        <v>13</v>
      </c>
      <c r="I155" s="75" t="s">
        <v>11</v>
      </c>
      <c r="J155" s="17" t="s">
        <v>327</v>
      </c>
      <c r="K155" s="89" t="s">
        <v>69</v>
      </c>
    </row>
    <row r="156" spans="2:11" ht="15.75" thickBot="1">
      <c r="B156" s="12">
        <v>0.83333333333333337</v>
      </c>
      <c r="C156" s="13" t="s">
        <v>14</v>
      </c>
      <c r="D156" s="77" t="s">
        <v>60</v>
      </c>
      <c r="E156" s="15" t="s">
        <v>328</v>
      </c>
      <c r="F156" s="75" t="s">
        <v>11</v>
      </c>
      <c r="G156" s="9"/>
      <c r="H156" s="13" t="s">
        <v>15</v>
      </c>
      <c r="I156" s="74" t="s">
        <v>6</v>
      </c>
      <c r="J156" s="15" t="s">
        <v>329</v>
      </c>
      <c r="K156" s="73" t="s">
        <v>8</v>
      </c>
    </row>
    <row r="157" spans="2:11" ht="15.75" thickBot="1">
      <c r="B157" s="4">
        <v>0.85416666666666663</v>
      </c>
      <c r="C157" s="5" t="s">
        <v>16</v>
      </c>
      <c r="D157" s="16" t="s">
        <v>11</v>
      </c>
      <c r="E157" s="17" t="s">
        <v>330</v>
      </c>
      <c r="F157" s="8" t="s">
        <v>73</v>
      </c>
      <c r="G157" s="9"/>
      <c r="H157" s="5" t="s">
        <v>17</v>
      </c>
      <c r="I157" s="89" t="s">
        <v>69</v>
      </c>
      <c r="J157" s="17" t="s">
        <v>331</v>
      </c>
      <c r="K157" s="77" t="s">
        <v>60</v>
      </c>
    </row>
    <row r="158" spans="2:11" ht="15.75" thickBot="1">
      <c r="B158" s="12">
        <v>0.875</v>
      </c>
      <c r="C158" s="13" t="s">
        <v>18</v>
      </c>
      <c r="D158" s="76" t="s">
        <v>64</v>
      </c>
      <c r="E158" s="15" t="s">
        <v>332</v>
      </c>
      <c r="F158" s="74" t="s">
        <v>6</v>
      </c>
      <c r="G158" s="9"/>
      <c r="H158" s="13" t="s">
        <v>19</v>
      </c>
      <c r="I158" s="77" t="s">
        <v>60</v>
      </c>
      <c r="J158" s="15" t="s">
        <v>333</v>
      </c>
      <c r="K158" s="90" t="s">
        <v>73</v>
      </c>
    </row>
    <row r="159" spans="2:11" ht="15.75" thickBot="1">
      <c r="B159" s="4">
        <v>0.89583333333333337</v>
      </c>
      <c r="C159" s="5" t="s">
        <v>20</v>
      </c>
      <c r="D159" s="74" t="s">
        <v>6</v>
      </c>
      <c r="E159" s="17" t="s">
        <v>334</v>
      </c>
      <c r="F159" s="77" t="s">
        <v>60</v>
      </c>
      <c r="G159" s="9"/>
      <c r="H159" s="5" t="s">
        <v>21</v>
      </c>
      <c r="I159" s="89" t="s">
        <v>69</v>
      </c>
      <c r="J159" s="17" t="s">
        <v>335</v>
      </c>
      <c r="K159" s="14" t="s">
        <v>64</v>
      </c>
    </row>
    <row r="160" spans="2:11" ht="15.75" thickBot="1">
      <c r="B160" s="12">
        <v>0.91666666666666663</v>
      </c>
      <c r="C160" s="13" t="s">
        <v>22</v>
      </c>
      <c r="D160" s="75" t="s">
        <v>11</v>
      </c>
      <c r="E160" s="15" t="s">
        <v>336</v>
      </c>
      <c r="F160" s="76" t="s">
        <v>64</v>
      </c>
      <c r="G160" s="9"/>
      <c r="H160" s="13" t="s">
        <v>88</v>
      </c>
      <c r="I160" s="6" t="s">
        <v>6</v>
      </c>
      <c r="J160" s="15" t="s">
        <v>337</v>
      </c>
      <c r="K160" s="89" t="s">
        <v>69</v>
      </c>
    </row>
    <row r="161" spans="2:11" ht="15.75" thickBot="1">
      <c r="B161" s="4">
        <v>0.9375</v>
      </c>
      <c r="C161" s="5" t="s">
        <v>89</v>
      </c>
      <c r="D161" s="90" t="s">
        <v>73</v>
      </c>
      <c r="E161" s="17" t="s">
        <v>338</v>
      </c>
      <c r="F161" s="73" t="s">
        <v>8</v>
      </c>
      <c r="G161" s="9"/>
      <c r="H161" s="5" t="s">
        <v>90</v>
      </c>
      <c r="I161" s="75" t="s">
        <v>11</v>
      </c>
      <c r="J161" s="17" t="s">
        <v>339</v>
      </c>
      <c r="K161" s="74" t="s">
        <v>6</v>
      </c>
    </row>
    <row r="162" spans="2:11" ht="15.75" thickBot="1">
      <c r="B162" s="12">
        <v>0.95833333333333337</v>
      </c>
      <c r="C162" s="13" t="s">
        <v>91</v>
      </c>
      <c r="D162" s="11" t="s">
        <v>8</v>
      </c>
      <c r="E162" s="15" t="s">
        <v>340</v>
      </c>
      <c r="F162" s="10" t="s">
        <v>60</v>
      </c>
      <c r="G162" s="9"/>
      <c r="H162" s="13" t="s">
        <v>92</v>
      </c>
      <c r="I162" s="76" t="s">
        <v>64</v>
      </c>
      <c r="J162" s="15" t="s">
        <v>341</v>
      </c>
      <c r="K162" s="90" t="s">
        <v>73</v>
      </c>
    </row>
    <row r="163" spans="2:11" ht="15.75" thickBot="1">
      <c r="B163" s="4">
        <v>0.97916666666666663</v>
      </c>
      <c r="C163" s="5" t="s">
        <v>93</v>
      </c>
      <c r="D163" s="77" t="s">
        <v>60</v>
      </c>
      <c r="E163" s="17" t="s">
        <v>342</v>
      </c>
      <c r="F163" s="76" t="s">
        <v>64</v>
      </c>
      <c r="G163" s="9"/>
      <c r="H163" s="5"/>
      <c r="I163" s="92"/>
      <c r="J163" s="17"/>
      <c r="K163" s="92"/>
    </row>
    <row r="165" spans="2:11" ht="15.75" thickBot="1"/>
    <row r="166" spans="2:11" ht="15.75" thickBot="1">
      <c r="B166" s="138" t="s">
        <v>344</v>
      </c>
      <c r="C166" s="139"/>
      <c r="D166" s="139"/>
      <c r="E166" s="139"/>
      <c r="F166" s="139"/>
      <c r="G166" s="139"/>
      <c r="H166" s="139"/>
      <c r="I166" s="139"/>
      <c r="J166" s="139"/>
      <c r="K166" s="140"/>
    </row>
    <row r="167" spans="2:11" ht="16.5" thickTop="1" thickBot="1">
      <c r="B167" s="136" t="s">
        <v>0</v>
      </c>
      <c r="C167" s="137"/>
      <c r="D167" s="1" t="s">
        <v>1</v>
      </c>
      <c r="E167" s="1"/>
      <c r="F167" s="1" t="s">
        <v>2</v>
      </c>
      <c r="G167" s="2"/>
      <c r="H167" s="3"/>
      <c r="I167" s="1" t="s">
        <v>3</v>
      </c>
      <c r="J167" s="1"/>
      <c r="K167" s="1" t="s">
        <v>4</v>
      </c>
    </row>
    <row r="168" spans="2:11" ht="16.5" thickTop="1" thickBot="1">
      <c r="B168" s="4">
        <v>0.75</v>
      </c>
      <c r="C168" s="5" t="s">
        <v>5</v>
      </c>
      <c r="D168" s="91" t="s">
        <v>64</v>
      </c>
      <c r="E168" s="17" t="s">
        <v>346</v>
      </c>
      <c r="F168" s="73" t="s">
        <v>8</v>
      </c>
      <c r="G168" s="9"/>
      <c r="H168" s="5" t="s">
        <v>7</v>
      </c>
      <c r="I168" s="89" t="s">
        <v>69</v>
      </c>
      <c r="J168" s="17" t="s">
        <v>347</v>
      </c>
      <c r="K168" s="90" t="s">
        <v>73</v>
      </c>
    </row>
    <row r="169" spans="2:11" ht="15.75" thickBot="1">
      <c r="B169" s="12">
        <v>0.78125</v>
      </c>
      <c r="C169" s="13" t="s">
        <v>9</v>
      </c>
      <c r="D169" s="8" t="s">
        <v>73</v>
      </c>
      <c r="E169" s="15" t="s">
        <v>348</v>
      </c>
      <c r="F169" s="6" t="s">
        <v>6</v>
      </c>
      <c r="G169" s="9"/>
      <c r="H169" s="13" t="s">
        <v>10</v>
      </c>
      <c r="I169" s="75" t="s">
        <v>11</v>
      </c>
      <c r="J169" s="15" t="s">
        <v>349</v>
      </c>
      <c r="K169" s="89" t="s">
        <v>69</v>
      </c>
    </row>
    <row r="170" spans="2:11" ht="15.75" thickBot="1">
      <c r="B170" s="4">
        <v>0.8125</v>
      </c>
      <c r="C170" s="5" t="s">
        <v>12</v>
      </c>
      <c r="D170" s="74" t="s">
        <v>6</v>
      </c>
      <c r="E170" s="97" t="s">
        <v>350</v>
      </c>
      <c r="F170" s="73" t="s">
        <v>8</v>
      </c>
      <c r="G170" s="9"/>
      <c r="H170" s="5" t="s">
        <v>13</v>
      </c>
      <c r="I170" s="77" t="s">
        <v>60</v>
      </c>
      <c r="J170" s="17" t="s">
        <v>351</v>
      </c>
      <c r="K170" s="75" t="s">
        <v>11</v>
      </c>
    </row>
    <row r="171" spans="2:11" ht="15.75" thickBot="1">
      <c r="B171" s="12">
        <v>0.83333333333333337</v>
      </c>
      <c r="C171" s="13" t="s">
        <v>14</v>
      </c>
      <c r="D171" s="89" t="s">
        <v>69</v>
      </c>
      <c r="E171" s="15" t="s">
        <v>352</v>
      </c>
      <c r="F171" s="14" t="s">
        <v>64</v>
      </c>
      <c r="G171" s="9"/>
      <c r="H171" s="13" t="s">
        <v>15</v>
      </c>
      <c r="I171" s="16" t="s">
        <v>11</v>
      </c>
      <c r="J171" s="15" t="s">
        <v>353</v>
      </c>
      <c r="K171" s="8" t="s">
        <v>73</v>
      </c>
    </row>
    <row r="172" spans="2:11" ht="15.75" thickBot="1">
      <c r="B172" s="4">
        <v>0.85416666666666663</v>
      </c>
      <c r="C172" s="5" t="s">
        <v>16</v>
      </c>
      <c r="D172" s="6" t="s">
        <v>6</v>
      </c>
      <c r="E172" s="17" t="s">
        <v>354</v>
      </c>
      <c r="F172" s="89" t="s">
        <v>69</v>
      </c>
      <c r="G172" s="9"/>
      <c r="H172" s="5" t="s">
        <v>17</v>
      </c>
      <c r="I172" s="11" t="s">
        <v>8</v>
      </c>
      <c r="J172" s="17" t="s">
        <v>355</v>
      </c>
      <c r="K172" s="10" t="s">
        <v>60</v>
      </c>
    </row>
    <row r="173" spans="2:11" ht="15.75" thickBot="1">
      <c r="B173" s="12">
        <v>0.875</v>
      </c>
      <c r="C173" s="13" t="s">
        <v>18</v>
      </c>
      <c r="D173" s="77" t="s">
        <v>60</v>
      </c>
      <c r="E173" s="15" t="s">
        <v>356</v>
      </c>
      <c r="F173" s="90" t="s">
        <v>73</v>
      </c>
      <c r="G173" s="9"/>
      <c r="H173" s="13" t="s">
        <v>19</v>
      </c>
      <c r="I173" s="76" t="s">
        <v>64</v>
      </c>
      <c r="J173" s="15" t="s">
        <v>357</v>
      </c>
      <c r="K173" s="75" t="s">
        <v>11</v>
      </c>
    </row>
    <row r="174" spans="2:11" ht="15.75" thickBot="1">
      <c r="B174" s="4">
        <v>0.89583333333333337</v>
      </c>
      <c r="C174" s="5" t="s">
        <v>20</v>
      </c>
      <c r="D174" s="75" t="s">
        <v>11</v>
      </c>
      <c r="E174" s="17" t="s">
        <v>358</v>
      </c>
      <c r="F174" s="74" t="s">
        <v>6</v>
      </c>
      <c r="G174" s="9"/>
      <c r="H174" s="5" t="s">
        <v>21</v>
      </c>
      <c r="I174" s="77" t="s">
        <v>60</v>
      </c>
      <c r="J174" s="17" t="s">
        <v>359</v>
      </c>
      <c r="K174" s="76" t="s">
        <v>64</v>
      </c>
    </row>
    <row r="175" spans="2:11" ht="15.75" thickBot="1">
      <c r="B175" s="12">
        <v>0.91666666666666663</v>
      </c>
      <c r="C175" s="13" t="s">
        <v>22</v>
      </c>
      <c r="D175" s="89" t="s">
        <v>69</v>
      </c>
      <c r="E175" s="15" t="s">
        <v>360</v>
      </c>
      <c r="F175" s="77" t="s">
        <v>60</v>
      </c>
      <c r="G175" s="9"/>
      <c r="H175" s="13" t="s">
        <v>88</v>
      </c>
      <c r="I175" s="90" t="s">
        <v>73</v>
      </c>
      <c r="J175" s="15" t="s">
        <v>361</v>
      </c>
      <c r="K175" s="73" t="s">
        <v>8</v>
      </c>
    </row>
    <row r="176" spans="2:11" ht="15.75" thickBot="1">
      <c r="B176" s="4">
        <v>0.9375</v>
      </c>
      <c r="C176" s="5" t="s">
        <v>89</v>
      </c>
      <c r="D176" s="73" t="s">
        <v>8</v>
      </c>
      <c r="E176" s="17" t="s">
        <v>362</v>
      </c>
      <c r="F176" s="75" t="s">
        <v>11</v>
      </c>
      <c r="G176" s="9"/>
      <c r="H176" s="5" t="s">
        <v>90</v>
      </c>
      <c r="I176" s="76" t="s">
        <v>64</v>
      </c>
      <c r="J176" s="17" t="s">
        <v>363</v>
      </c>
      <c r="K176" s="74" t="s">
        <v>6</v>
      </c>
    </row>
    <row r="177" spans="2:13" ht="15.75" thickBot="1">
      <c r="B177" s="12">
        <v>0.95833333333333337</v>
      </c>
      <c r="C177" s="13" t="s">
        <v>91</v>
      </c>
      <c r="D177" s="90" t="s">
        <v>73</v>
      </c>
      <c r="E177" s="15" t="s">
        <v>364</v>
      </c>
      <c r="F177" s="76" t="s">
        <v>64</v>
      </c>
      <c r="G177" s="9"/>
      <c r="H177" s="13" t="s">
        <v>92</v>
      </c>
      <c r="I177" s="74" t="s">
        <v>6</v>
      </c>
      <c r="J177" s="15" t="s">
        <v>365</v>
      </c>
      <c r="K177" s="77" t="s">
        <v>60</v>
      </c>
    </row>
    <row r="178" spans="2:13" ht="15.75" thickBot="1">
      <c r="B178" s="4">
        <v>0.97916666666666663</v>
      </c>
      <c r="C178" s="5" t="s">
        <v>93</v>
      </c>
      <c r="D178" s="73" t="s">
        <v>8</v>
      </c>
      <c r="E178" s="17" t="s">
        <v>366</v>
      </c>
      <c r="F178" s="89" t="s">
        <v>69</v>
      </c>
      <c r="G178" s="9"/>
      <c r="H178" s="5"/>
      <c r="I178" s="92"/>
      <c r="J178" s="17"/>
      <c r="K178" s="92"/>
    </row>
    <row r="180" spans="2:13" ht="111.75" customHeight="1"/>
    <row r="181" spans="2:13" ht="30.75" customHeight="1" thickBot="1"/>
    <row r="182" spans="2:13" ht="15.75" thickBot="1">
      <c r="B182" s="138" t="s">
        <v>345</v>
      </c>
      <c r="C182" s="139"/>
      <c r="D182" s="139"/>
      <c r="E182" s="139"/>
      <c r="F182" s="139"/>
      <c r="G182" s="139"/>
      <c r="H182" s="139"/>
      <c r="I182" s="139"/>
      <c r="J182" s="139"/>
      <c r="K182" s="140"/>
    </row>
    <row r="183" spans="2:13" ht="16.5" thickTop="1" thickBot="1">
      <c r="B183" s="136" t="s">
        <v>0</v>
      </c>
      <c r="C183" s="137"/>
      <c r="D183" s="1" t="s">
        <v>1</v>
      </c>
      <c r="E183" s="1"/>
      <c r="F183" s="1" t="s">
        <v>2</v>
      </c>
      <c r="G183" s="2"/>
      <c r="H183" s="3"/>
      <c r="I183" s="1" t="s">
        <v>3</v>
      </c>
      <c r="J183" s="1"/>
      <c r="K183" s="1" t="s">
        <v>4</v>
      </c>
    </row>
    <row r="184" spans="2:13" ht="16.5" thickTop="1" thickBot="1">
      <c r="B184" s="4">
        <v>0.66666666666666663</v>
      </c>
      <c r="C184" s="5" t="s">
        <v>5</v>
      </c>
      <c r="D184" s="77" t="s">
        <v>60</v>
      </c>
      <c r="E184" s="17" t="s">
        <v>369</v>
      </c>
      <c r="F184" s="75" t="s">
        <v>11</v>
      </c>
      <c r="G184" s="9"/>
      <c r="H184" s="5" t="s">
        <v>7</v>
      </c>
      <c r="I184" s="74" t="s">
        <v>6</v>
      </c>
      <c r="J184" s="7" t="s">
        <v>370</v>
      </c>
      <c r="K184" s="73" t="s">
        <v>8</v>
      </c>
    </row>
    <row r="185" spans="2:13" ht="15.75" thickBot="1">
      <c r="B185" s="12">
        <v>0.69791666666666663</v>
      </c>
      <c r="C185" s="13" t="s">
        <v>9</v>
      </c>
      <c r="D185" s="73" t="s">
        <v>8</v>
      </c>
      <c r="E185" s="15" t="s">
        <v>371</v>
      </c>
      <c r="F185" s="89" t="s">
        <v>69</v>
      </c>
      <c r="G185" s="9"/>
      <c r="H185" s="13" t="s">
        <v>10</v>
      </c>
      <c r="I185" s="77" t="s">
        <v>60</v>
      </c>
      <c r="J185" s="15" t="s">
        <v>372</v>
      </c>
      <c r="K185" s="90" t="s">
        <v>73</v>
      </c>
    </row>
    <row r="186" spans="2:13" ht="15.75" thickBot="1">
      <c r="B186" s="4">
        <v>0.72916666666666663</v>
      </c>
      <c r="C186" s="5" t="s">
        <v>12</v>
      </c>
      <c r="D186" s="76" t="s">
        <v>64</v>
      </c>
      <c r="E186" s="17" t="s">
        <v>373</v>
      </c>
      <c r="F186" s="74" t="s">
        <v>6</v>
      </c>
      <c r="G186" s="9"/>
      <c r="H186" s="5" t="s">
        <v>13</v>
      </c>
      <c r="I186" s="75" t="s">
        <v>11</v>
      </c>
      <c r="J186" s="17" t="s">
        <v>374</v>
      </c>
      <c r="K186" s="89" t="s">
        <v>69</v>
      </c>
    </row>
    <row r="187" spans="2:13" ht="15.75" thickBot="1">
      <c r="B187" s="12">
        <v>0.75</v>
      </c>
      <c r="C187" s="13" t="s">
        <v>14</v>
      </c>
      <c r="D187" s="74" t="s">
        <v>6</v>
      </c>
      <c r="E187" s="15" t="s">
        <v>375</v>
      </c>
      <c r="F187" s="77" t="s">
        <v>60</v>
      </c>
      <c r="G187" s="9"/>
      <c r="H187" s="13" t="s">
        <v>15</v>
      </c>
      <c r="I187" s="89" t="s">
        <v>69</v>
      </c>
      <c r="J187" s="15" t="s">
        <v>376</v>
      </c>
      <c r="K187" s="14" t="s">
        <v>64</v>
      </c>
    </row>
    <row r="188" spans="2:13" ht="15.75" thickBot="1">
      <c r="B188" s="4">
        <v>0.77083333333333337</v>
      </c>
      <c r="C188" s="5" t="s">
        <v>16</v>
      </c>
      <c r="D188" s="90" t="s">
        <v>73</v>
      </c>
      <c r="E188" s="17" t="s">
        <v>377</v>
      </c>
      <c r="F188" s="73" t="s">
        <v>8</v>
      </c>
      <c r="G188" s="9"/>
      <c r="H188" s="5" t="s">
        <v>17</v>
      </c>
      <c r="I188" s="6" t="s">
        <v>6</v>
      </c>
      <c r="J188" s="17" t="s">
        <v>378</v>
      </c>
      <c r="K188" s="89" t="s">
        <v>69</v>
      </c>
    </row>
    <row r="189" spans="2:13" ht="15.75" thickBot="1">
      <c r="B189" s="12">
        <v>0.79166666666666663</v>
      </c>
      <c r="C189" s="13" t="s">
        <v>18</v>
      </c>
      <c r="D189" s="89" t="s">
        <v>69</v>
      </c>
      <c r="E189" s="18" t="s">
        <v>379</v>
      </c>
      <c r="F189" s="90" t="s">
        <v>73</v>
      </c>
      <c r="G189" s="9"/>
      <c r="H189" s="13" t="s">
        <v>19</v>
      </c>
      <c r="I189" s="73" t="s">
        <v>8</v>
      </c>
      <c r="J189" s="15" t="s">
        <v>380</v>
      </c>
      <c r="K189" s="75" t="s">
        <v>11</v>
      </c>
      <c r="M189" s="113"/>
    </row>
    <row r="190" spans="2:13" ht="15.75" thickBot="1">
      <c r="B190" s="4">
        <v>0.8125</v>
      </c>
      <c r="C190" s="5" t="s">
        <v>20</v>
      </c>
      <c r="D190" s="91" t="s">
        <v>64</v>
      </c>
      <c r="E190" s="17" t="s">
        <v>381</v>
      </c>
      <c r="F190" s="73" t="s">
        <v>8</v>
      </c>
      <c r="G190" s="9"/>
      <c r="H190" s="5" t="s">
        <v>21</v>
      </c>
      <c r="I190" s="8" t="s">
        <v>73</v>
      </c>
      <c r="J190" s="17" t="s">
        <v>382</v>
      </c>
      <c r="K190" s="6" t="s">
        <v>6</v>
      </c>
    </row>
    <row r="191" spans="2:13" ht="15.75" thickBot="1">
      <c r="B191" s="12">
        <v>0.83333333333333337</v>
      </c>
      <c r="C191" s="13" t="s">
        <v>22</v>
      </c>
      <c r="D191" s="16" t="s">
        <v>11</v>
      </c>
      <c r="E191" s="15" t="s">
        <v>383</v>
      </c>
      <c r="F191" s="8" t="s">
        <v>73</v>
      </c>
      <c r="G191" s="9"/>
      <c r="H191" s="13" t="s">
        <v>88</v>
      </c>
      <c r="I191" s="89" t="s">
        <v>69</v>
      </c>
      <c r="J191" s="15" t="s">
        <v>384</v>
      </c>
      <c r="K191" s="77" t="s">
        <v>60</v>
      </c>
    </row>
    <row r="192" spans="2:13" ht="15.75" thickBot="1">
      <c r="B192" s="4">
        <v>0.85416666666666663</v>
      </c>
      <c r="C192" s="5" t="s">
        <v>89</v>
      </c>
      <c r="D192" s="77" t="s">
        <v>60</v>
      </c>
      <c r="E192" s="17" t="s">
        <v>385</v>
      </c>
      <c r="F192" s="76" t="s">
        <v>64</v>
      </c>
      <c r="G192" s="9"/>
      <c r="H192" s="5" t="s">
        <v>90</v>
      </c>
      <c r="I192" s="75" t="s">
        <v>11</v>
      </c>
      <c r="J192" s="17" t="s">
        <v>386</v>
      </c>
      <c r="K192" s="74" t="s">
        <v>6</v>
      </c>
    </row>
    <row r="193" spans="2:11" ht="15.75" thickBot="1">
      <c r="B193" s="12">
        <v>0.875</v>
      </c>
      <c r="C193" s="13" t="s">
        <v>91</v>
      </c>
      <c r="D193" s="11" t="s">
        <v>8</v>
      </c>
      <c r="E193" s="15" t="s">
        <v>387</v>
      </c>
      <c r="F193" s="10" t="s">
        <v>60</v>
      </c>
      <c r="G193" s="9"/>
      <c r="H193" s="13" t="s">
        <v>92</v>
      </c>
      <c r="I193" s="76" t="s">
        <v>64</v>
      </c>
      <c r="J193" s="15" t="s">
        <v>388</v>
      </c>
      <c r="K193" s="90" t="s">
        <v>73</v>
      </c>
    </row>
    <row r="194" spans="2:11" ht="15.75" thickBot="1">
      <c r="B194" s="4">
        <v>0.89583333333333337</v>
      </c>
      <c r="C194" s="5" t="s">
        <v>93</v>
      </c>
      <c r="D194" s="75" t="s">
        <v>11</v>
      </c>
      <c r="E194" s="17" t="s">
        <v>389</v>
      </c>
      <c r="F194" s="76" t="s">
        <v>64</v>
      </c>
      <c r="G194" s="9"/>
      <c r="H194" s="5"/>
      <c r="I194" s="92"/>
      <c r="J194" s="17"/>
      <c r="K194" s="92"/>
    </row>
    <row r="196" spans="2:11" ht="15.75" thickBot="1"/>
    <row r="197" spans="2:11" ht="15.75" thickBot="1">
      <c r="B197" s="138" t="s">
        <v>368</v>
      </c>
      <c r="C197" s="139"/>
      <c r="D197" s="139"/>
      <c r="E197" s="139"/>
      <c r="F197" s="139"/>
      <c r="G197" s="139"/>
      <c r="H197" s="139"/>
      <c r="I197" s="139"/>
      <c r="J197" s="139"/>
      <c r="K197" s="140"/>
    </row>
    <row r="198" spans="2:11" ht="16.5" thickTop="1" thickBot="1">
      <c r="B198" s="136" t="s">
        <v>0</v>
      </c>
      <c r="C198" s="137"/>
      <c r="D198" s="1" t="s">
        <v>1</v>
      </c>
      <c r="E198" s="1"/>
      <c r="F198" s="1" t="s">
        <v>2</v>
      </c>
      <c r="G198" s="2"/>
      <c r="H198" s="3"/>
      <c r="I198" s="1" t="s">
        <v>3</v>
      </c>
      <c r="J198" s="1"/>
      <c r="K198" s="1" t="s">
        <v>4</v>
      </c>
    </row>
    <row r="199" spans="2:11" ht="16.5" thickTop="1" thickBot="1">
      <c r="B199" s="4">
        <v>0.75</v>
      </c>
      <c r="C199" s="5" t="s">
        <v>5</v>
      </c>
      <c r="D199" s="76" t="s">
        <v>64</v>
      </c>
      <c r="E199" s="97" t="s">
        <v>391</v>
      </c>
      <c r="F199" s="75" t="s">
        <v>11</v>
      </c>
      <c r="G199" s="9"/>
      <c r="H199" s="5" t="s">
        <v>7</v>
      </c>
      <c r="I199" s="8" t="s">
        <v>73</v>
      </c>
      <c r="J199" s="17" t="s">
        <v>392</v>
      </c>
      <c r="K199" s="6" t="s">
        <v>6</v>
      </c>
    </row>
    <row r="200" spans="2:11" ht="15.75" thickBot="1">
      <c r="B200" s="12">
        <v>0.78125</v>
      </c>
      <c r="C200" s="13" t="s">
        <v>9</v>
      </c>
      <c r="D200" s="11" t="s">
        <v>8</v>
      </c>
      <c r="E200" s="15" t="s">
        <v>393</v>
      </c>
      <c r="F200" s="10" t="s">
        <v>60</v>
      </c>
      <c r="G200" s="9"/>
      <c r="H200" s="13" t="s">
        <v>10</v>
      </c>
      <c r="I200" s="89" t="s">
        <v>69</v>
      </c>
      <c r="J200" s="15" t="s">
        <v>394</v>
      </c>
      <c r="K200" s="14" t="s">
        <v>64</v>
      </c>
    </row>
    <row r="201" spans="2:11" ht="15.75" thickBot="1">
      <c r="B201" s="4">
        <v>0.8125</v>
      </c>
      <c r="C201" s="5" t="s">
        <v>12</v>
      </c>
      <c r="D201" s="16" t="s">
        <v>11</v>
      </c>
      <c r="E201" s="17" t="s">
        <v>395</v>
      </c>
      <c r="F201" s="8" t="s">
        <v>73</v>
      </c>
      <c r="G201" s="9"/>
      <c r="H201" s="5" t="s">
        <v>13</v>
      </c>
      <c r="I201" s="6" t="s">
        <v>6</v>
      </c>
      <c r="J201" s="17" t="s">
        <v>396</v>
      </c>
      <c r="K201" s="89" t="s">
        <v>69</v>
      </c>
    </row>
    <row r="202" spans="2:11" ht="15.75" thickBot="1">
      <c r="B202" s="12">
        <v>0.83333333333333337</v>
      </c>
      <c r="C202" s="13" t="s">
        <v>14</v>
      </c>
      <c r="D202" s="77" t="s">
        <v>60</v>
      </c>
      <c r="E202" s="15" t="s">
        <v>397</v>
      </c>
      <c r="F202" s="75" t="s">
        <v>11</v>
      </c>
      <c r="G202" s="9"/>
      <c r="H202" s="13" t="s">
        <v>15</v>
      </c>
      <c r="I202" s="91" t="s">
        <v>64</v>
      </c>
      <c r="J202" s="15" t="s">
        <v>398</v>
      </c>
      <c r="K202" s="73" t="s">
        <v>8</v>
      </c>
    </row>
    <row r="203" spans="2:11" ht="15.75" thickBot="1">
      <c r="B203" s="4">
        <v>0.85416666666666663</v>
      </c>
      <c r="C203" s="5" t="s">
        <v>16</v>
      </c>
      <c r="D203" s="90" t="s">
        <v>73</v>
      </c>
      <c r="E203" s="17" t="s">
        <v>399</v>
      </c>
      <c r="F203" s="89" t="s">
        <v>69</v>
      </c>
      <c r="G203" s="9"/>
      <c r="H203" s="5" t="s">
        <v>17</v>
      </c>
      <c r="I203" s="75" t="s">
        <v>11</v>
      </c>
      <c r="J203" s="17" t="s">
        <v>400</v>
      </c>
      <c r="K203" s="74" t="s">
        <v>6</v>
      </c>
    </row>
    <row r="204" spans="2:11" ht="15.75" thickBot="1">
      <c r="B204" s="12">
        <v>0.875</v>
      </c>
      <c r="C204" s="13" t="s">
        <v>18</v>
      </c>
      <c r="D204" s="77" t="s">
        <v>60</v>
      </c>
      <c r="E204" s="15" t="s">
        <v>401</v>
      </c>
      <c r="F204" s="76" t="s">
        <v>64</v>
      </c>
      <c r="G204" s="9"/>
      <c r="H204" s="13" t="s">
        <v>19</v>
      </c>
      <c r="I204" s="73" t="s">
        <v>8</v>
      </c>
      <c r="J204" s="15" t="s">
        <v>402</v>
      </c>
      <c r="K204" s="75" t="s">
        <v>11</v>
      </c>
    </row>
    <row r="205" spans="2:11" ht="15.75" thickBot="1">
      <c r="B205" s="4">
        <v>0.89583333333333337</v>
      </c>
      <c r="C205" s="5" t="s">
        <v>20</v>
      </c>
      <c r="D205" s="73" t="s">
        <v>8</v>
      </c>
      <c r="E205" s="17" t="s">
        <v>403</v>
      </c>
      <c r="F205" s="90" t="s">
        <v>73</v>
      </c>
      <c r="G205" s="9"/>
      <c r="H205" s="5" t="s">
        <v>21</v>
      </c>
      <c r="I205" s="89" t="s">
        <v>69</v>
      </c>
      <c r="J205" s="17" t="s">
        <v>404</v>
      </c>
      <c r="K205" s="77" t="s">
        <v>60</v>
      </c>
    </row>
    <row r="206" spans="2:11" ht="15.75" thickBot="1">
      <c r="B206" s="12">
        <v>0.91666666666666663</v>
      </c>
      <c r="C206" s="13" t="s">
        <v>22</v>
      </c>
      <c r="D206" s="76" t="s">
        <v>64</v>
      </c>
      <c r="E206" s="15" t="s">
        <v>405</v>
      </c>
      <c r="F206" s="74" t="s">
        <v>6</v>
      </c>
      <c r="G206" s="9"/>
      <c r="H206" s="13" t="s">
        <v>88</v>
      </c>
      <c r="I206" s="77" t="s">
        <v>60</v>
      </c>
      <c r="J206" s="15" t="s">
        <v>406</v>
      </c>
      <c r="K206" s="90" t="s">
        <v>73</v>
      </c>
    </row>
    <row r="207" spans="2:11" ht="15.75" thickBot="1">
      <c r="B207" s="4">
        <v>0.9375</v>
      </c>
      <c r="C207" s="5" t="s">
        <v>89</v>
      </c>
      <c r="D207" s="74" t="s">
        <v>6</v>
      </c>
      <c r="E207" s="17" t="s">
        <v>407</v>
      </c>
      <c r="F207" s="77" t="s">
        <v>60</v>
      </c>
      <c r="G207" s="9"/>
      <c r="H207" s="5" t="s">
        <v>90</v>
      </c>
      <c r="I207" s="90" t="s">
        <v>73</v>
      </c>
      <c r="J207" s="17" t="s">
        <v>380</v>
      </c>
      <c r="K207" s="76" t="s">
        <v>64</v>
      </c>
    </row>
    <row r="208" spans="2:11" ht="15.75" thickBot="1">
      <c r="B208" s="12">
        <v>0.95833333333333337</v>
      </c>
      <c r="C208" s="13" t="s">
        <v>91</v>
      </c>
      <c r="D208" s="75" t="s">
        <v>11</v>
      </c>
      <c r="E208" s="15" t="s">
        <v>408</v>
      </c>
      <c r="F208" s="89" t="s">
        <v>69</v>
      </c>
      <c r="G208" s="9"/>
      <c r="H208" s="13" t="s">
        <v>92</v>
      </c>
      <c r="I208" s="74" t="s">
        <v>6</v>
      </c>
      <c r="J208" s="15" t="s">
        <v>409</v>
      </c>
      <c r="K208" s="73" t="s">
        <v>8</v>
      </c>
    </row>
    <row r="209" spans="2:11" ht="15.75" thickBot="1">
      <c r="B209" s="4">
        <v>0.97916666666666663</v>
      </c>
      <c r="C209" s="5" t="s">
        <v>93</v>
      </c>
      <c r="D209" s="89" t="s">
        <v>69</v>
      </c>
      <c r="E209" s="17" t="s">
        <v>410</v>
      </c>
      <c r="F209" s="73" t="s">
        <v>8</v>
      </c>
      <c r="G209" s="9"/>
      <c r="H209" s="5"/>
      <c r="I209" s="92"/>
      <c r="J209" s="17"/>
      <c r="K209" s="92"/>
    </row>
    <row r="211" spans="2:11" ht="78.75" customHeight="1"/>
    <row r="212" spans="2:11" ht="35.25" customHeight="1" thickBot="1"/>
    <row r="213" spans="2:11" ht="15.75" thickBot="1">
      <c r="B213" s="138" t="s">
        <v>390</v>
      </c>
      <c r="C213" s="139"/>
      <c r="D213" s="139"/>
      <c r="E213" s="139"/>
      <c r="F213" s="139"/>
      <c r="G213" s="139"/>
      <c r="H213" s="139"/>
      <c r="I213" s="139"/>
      <c r="J213" s="139"/>
      <c r="K213" s="140"/>
    </row>
    <row r="214" spans="2:11" ht="16.5" thickTop="1" thickBot="1">
      <c r="B214" s="136" t="s">
        <v>0</v>
      </c>
      <c r="C214" s="137"/>
      <c r="D214" s="1" t="s">
        <v>1</v>
      </c>
      <c r="E214" s="1"/>
      <c r="F214" s="1" t="s">
        <v>2</v>
      </c>
      <c r="G214" s="2"/>
      <c r="H214" s="3"/>
      <c r="I214" s="1" t="s">
        <v>3</v>
      </c>
      <c r="J214" s="1"/>
      <c r="K214" s="1" t="s">
        <v>4</v>
      </c>
    </row>
    <row r="215" spans="2:11" ht="16.5" thickTop="1" thickBot="1">
      <c r="B215" s="4">
        <v>0.75</v>
      </c>
      <c r="C215" s="5" t="s">
        <v>5</v>
      </c>
      <c r="D215" s="73" t="s">
        <v>8</v>
      </c>
      <c r="E215" s="97"/>
      <c r="F215" s="89" t="s">
        <v>69</v>
      </c>
      <c r="G215" s="9"/>
      <c r="H215" s="5" t="s">
        <v>7</v>
      </c>
      <c r="I215" s="76" t="s">
        <v>64</v>
      </c>
      <c r="J215" s="17"/>
      <c r="K215" s="75" t="s">
        <v>11</v>
      </c>
    </row>
    <row r="216" spans="2:11" ht="15.75" thickBot="1">
      <c r="B216" s="12">
        <v>0.78125</v>
      </c>
      <c r="C216" s="13" t="s">
        <v>9</v>
      </c>
      <c r="D216" s="8" t="s">
        <v>73</v>
      </c>
      <c r="E216" s="15"/>
      <c r="F216" s="6" t="s">
        <v>6</v>
      </c>
      <c r="G216" s="9"/>
      <c r="H216" s="13" t="s">
        <v>10</v>
      </c>
      <c r="I216" s="11" t="s">
        <v>8</v>
      </c>
      <c r="J216" s="15"/>
      <c r="K216" s="10" t="s">
        <v>60</v>
      </c>
    </row>
    <row r="217" spans="2:11" ht="15.75" thickBot="1">
      <c r="B217" s="4">
        <v>0.8125</v>
      </c>
      <c r="C217" s="5" t="s">
        <v>12</v>
      </c>
      <c r="D217" s="89" t="s">
        <v>69</v>
      </c>
      <c r="E217" s="17"/>
      <c r="F217" s="14" t="s">
        <v>64</v>
      </c>
      <c r="G217" s="9"/>
      <c r="H217" s="5" t="s">
        <v>13</v>
      </c>
      <c r="I217" s="16" t="s">
        <v>11</v>
      </c>
      <c r="J217" s="17"/>
      <c r="K217" s="8" t="s">
        <v>73</v>
      </c>
    </row>
    <row r="218" spans="2:11" ht="15.75" thickBot="1">
      <c r="B218" s="12">
        <v>0.83333333333333337</v>
      </c>
      <c r="C218" s="13" t="s">
        <v>14</v>
      </c>
      <c r="D218" s="6" t="s">
        <v>6</v>
      </c>
      <c r="E218" s="15"/>
      <c r="F218" s="89" t="s">
        <v>69</v>
      </c>
      <c r="G218" s="9"/>
      <c r="H218" s="13" t="s">
        <v>15</v>
      </c>
      <c r="I218" s="77" t="s">
        <v>60</v>
      </c>
      <c r="J218" s="15"/>
      <c r="K218" s="75" t="s">
        <v>11</v>
      </c>
    </row>
    <row r="219" spans="2:11" ht="15.75" thickBot="1">
      <c r="B219" s="4">
        <v>0.85416666666666663</v>
      </c>
      <c r="C219" s="5" t="s">
        <v>16</v>
      </c>
      <c r="D219" s="91" t="s">
        <v>64</v>
      </c>
      <c r="E219" s="17"/>
      <c r="F219" s="73" t="s">
        <v>8</v>
      </c>
      <c r="G219" s="9"/>
      <c r="H219" s="5" t="s">
        <v>17</v>
      </c>
      <c r="I219" s="89" t="s">
        <v>69</v>
      </c>
      <c r="J219" s="17"/>
      <c r="K219" s="90" t="s">
        <v>73</v>
      </c>
    </row>
    <row r="220" spans="2:11" ht="15.75" thickBot="1">
      <c r="B220" s="12">
        <v>0.875</v>
      </c>
      <c r="C220" s="13" t="s">
        <v>18</v>
      </c>
      <c r="D220" s="75" t="s">
        <v>11</v>
      </c>
      <c r="E220" s="15"/>
      <c r="F220" s="74" t="s">
        <v>6</v>
      </c>
      <c r="G220" s="9"/>
      <c r="H220" s="13" t="s">
        <v>19</v>
      </c>
      <c r="I220" s="77" t="s">
        <v>60</v>
      </c>
      <c r="J220" s="15"/>
      <c r="K220" s="76" t="s">
        <v>64</v>
      </c>
    </row>
    <row r="221" spans="2:11" ht="15.75" thickBot="1">
      <c r="B221" s="4">
        <v>0.89583333333333337</v>
      </c>
      <c r="C221" s="5" t="s">
        <v>20</v>
      </c>
      <c r="D221" s="73" t="s">
        <v>8</v>
      </c>
      <c r="E221" s="17"/>
      <c r="F221" s="75" t="s">
        <v>11</v>
      </c>
      <c r="G221" s="9"/>
      <c r="H221" s="5" t="s">
        <v>21</v>
      </c>
      <c r="I221" s="76" t="s">
        <v>64</v>
      </c>
      <c r="J221" s="17"/>
      <c r="K221" s="74" t="s">
        <v>6</v>
      </c>
    </row>
    <row r="222" spans="2:11" ht="15.75" thickBot="1">
      <c r="B222" s="12">
        <v>0.91666666666666663</v>
      </c>
      <c r="C222" s="13" t="s">
        <v>22</v>
      </c>
      <c r="D222" s="89" t="s">
        <v>69</v>
      </c>
      <c r="E222" s="15"/>
      <c r="F222" s="77" t="s">
        <v>60</v>
      </c>
      <c r="G222" s="9"/>
      <c r="H222" s="13" t="s">
        <v>88</v>
      </c>
      <c r="I222" s="90" t="s">
        <v>73</v>
      </c>
      <c r="J222" s="15"/>
      <c r="K222" s="73" t="s">
        <v>8</v>
      </c>
    </row>
    <row r="223" spans="2:11" ht="15.75" thickBot="1">
      <c r="B223" s="4">
        <v>0.9375</v>
      </c>
      <c r="C223" s="5" t="s">
        <v>89</v>
      </c>
      <c r="D223" s="90" t="s">
        <v>73</v>
      </c>
      <c r="E223" s="17"/>
      <c r="F223" s="76" t="s">
        <v>64</v>
      </c>
      <c r="G223" s="9"/>
      <c r="H223" s="5" t="s">
        <v>90</v>
      </c>
      <c r="I223" s="74" t="s">
        <v>6</v>
      </c>
      <c r="J223" s="17"/>
      <c r="K223" s="77" t="s">
        <v>60</v>
      </c>
    </row>
    <row r="224" spans="2:11" ht="15.75" thickBot="1">
      <c r="B224" s="12">
        <v>0.95833333333333337</v>
      </c>
      <c r="C224" s="13" t="s">
        <v>91</v>
      </c>
      <c r="D224" s="77" t="s">
        <v>60</v>
      </c>
      <c r="E224" s="15"/>
      <c r="F224" s="90" t="s">
        <v>73</v>
      </c>
      <c r="G224" s="9"/>
      <c r="H224" s="13" t="s">
        <v>92</v>
      </c>
      <c r="I224" s="75" t="s">
        <v>11</v>
      </c>
      <c r="J224" s="15"/>
      <c r="K224" s="89" t="s">
        <v>69</v>
      </c>
    </row>
    <row r="225" spans="2:11" ht="15.75" thickBot="1">
      <c r="B225" s="4">
        <v>0.97916666666666663</v>
      </c>
      <c r="C225" s="5" t="s">
        <v>93</v>
      </c>
      <c r="D225" s="74" t="s">
        <v>6</v>
      </c>
      <c r="E225" s="17"/>
      <c r="F225" s="73" t="s">
        <v>8</v>
      </c>
      <c r="G225" s="9"/>
      <c r="H225" s="5"/>
      <c r="I225" s="92"/>
      <c r="J225" s="17"/>
      <c r="K225" s="92"/>
    </row>
    <row r="227" spans="2:11" ht="15.75" thickBot="1"/>
    <row r="228" spans="2:11" ht="15.75" thickBot="1">
      <c r="B228" s="138" t="s">
        <v>250</v>
      </c>
      <c r="C228" s="139"/>
      <c r="D228" s="139"/>
      <c r="E228" s="139"/>
      <c r="F228" s="139"/>
      <c r="G228" s="139"/>
      <c r="H228" s="139"/>
      <c r="I228" s="139"/>
      <c r="J228" s="139"/>
      <c r="K228" s="140"/>
    </row>
    <row r="229" spans="2:11" ht="16.5" thickTop="1" thickBot="1">
      <c r="B229" s="136" t="s">
        <v>0</v>
      </c>
      <c r="C229" s="137"/>
      <c r="D229" s="1" t="s">
        <v>1</v>
      </c>
      <c r="E229" s="1"/>
      <c r="F229" s="1" t="s">
        <v>2</v>
      </c>
      <c r="G229" s="2"/>
      <c r="H229" s="3"/>
      <c r="I229" s="1" t="s">
        <v>3</v>
      </c>
      <c r="J229" s="1"/>
      <c r="K229" s="1" t="s">
        <v>4</v>
      </c>
    </row>
    <row r="230" spans="2:11" ht="16.5" thickTop="1" thickBot="1">
      <c r="B230" s="4">
        <v>0.75</v>
      </c>
      <c r="C230" s="5" t="s">
        <v>5</v>
      </c>
      <c r="D230" s="73" t="s">
        <v>8</v>
      </c>
      <c r="E230" s="97"/>
      <c r="F230" s="74" t="s">
        <v>6</v>
      </c>
      <c r="G230" s="9"/>
      <c r="H230" s="5" t="s">
        <v>7</v>
      </c>
      <c r="I230" s="90" t="s">
        <v>73</v>
      </c>
      <c r="J230" s="7"/>
      <c r="K230" s="89" t="s">
        <v>69</v>
      </c>
    </row>
    <row r="231" spans="2:11" ht="15.75" thickBot="1">
      <c r="B231" s="12">
        <v>0.78125</v>
      </c>
      <c r="C231" s="13" t="s">
        <v>9</v>
      </c>
      <c r="D231" s="6" t="s">
        <v>6</v>
      </c>
      <c r="E231" s="15"/>
      <c r="F231" s="8" t="s">
        <v>73</v>
      </c>
      <c r="G231" s="9"/>
      <c r="H231" s="13" t="s">
        <v>10</v>
      </c>
      <c r="I231" s="89" t="s">
        <v>69</v>
      </c>
      <c r="J231" s="17"/>
      <c r="K231" s="75" t="s">
        <v>11</v>
      </c>
    </row>
    <row r="232" spans="2:11" ht="15.75" thickBot="1">
      <c r="B232" s="4">
        <v>0.8125</v>
      </c>
      <c r="C232" s="5" t="s">
        <v>12</v>
      </c>
      <c r="D232" s="73" t="s">
        <v>8</v>
      </c>
      <c r="E232" s="17"/>
      <c r="F232" s="91" t="s">
        <v>64</v>
      </c>
      <c r="G232" s="9"/>
      <c r="H232" s="5" t="s">
        <v>13</v>
      </c>
      <c r="I232" s="75" t="s">
        <v>11</v>
      </c>
      <c r="J232" s="17"/>
      <c r="K232" s="77" t="s">
        <v>60</v>
      </c>
    </row>
    <row r="233" spans="2:11" ht="15.75" thickBot="1">
      <c r="B233" s="12">
        <v>0.83333333333333337</v>
      </c>
      <c r="C233" s="13" t="s">
        <v>14</v>
      </c>
      <c r="D233" s="14" t="s">
        <v>64</v>
      </c>
      <c r="E233" s="17"/>
      <c r="F233" s="89" t="s">
        <v>69</v>
      </c>
      <c r="G233" s="9"/>
      <c r="H233" s="13" t="s">
        <v>15</v>
      </c>
      <c r="I233" s="8" t="s">
        <v>73</v>
      </c>
      <c r="J233" s="15"/>
      <c r="K233" s="16" t="s">
        <v>11</v>
      </c>
    </row>
    <row r="234" spans="2:11" ht="15.75" thickBot="1">
      <c r="B234" s="4">
        <v>0.85416666666666663</v>
      </c>
      <c r="C234" s="5" t="s">
        <v>16</v>
      </c>
      <c r="D234" s="89" t="s">
        <v>69</v>
      </c>
      <c r="E234" s="15"/>
      <c r="F234" s="6" t="s">
        <v>6</v>
      </c>
      <c r="G234" s="9"/>
      <c r="H234" s="5" t="s">
        <v>17</v>
      </c>
      <c r="I234" s="10" t="s">
        <v>60</v>
      </c>
      <c r="J234" s="17"/>
      <c r="K234" s="11" t="s">
        <v>8</v>
      </c>
    </row>
    <row r="235" spans="2:11" ht="15.75" thickBot="1">
      <c r="B235" s="12">
        <v>0.875</v>
      </c>
      <c r="C235" s="13" t="s">
        <v>18</v>
      </c>
      <c r="D235" s="90" t="s">
        <v>73</v>
      </c>
      <c r="E235" s="17"/>
      <c r="F235" s="77" t="s">
        <v>60</v>
      </c>
      <c r="G235" s="9"/>
      <c r="H235" s="13" t="s">
        <v>19</v>
      </c>
      <c r="I235" s="75" t="s">
        <v>11</v>
      </c>
      <c r="J235" s="15"/>
      <c r="K235" s="76" t="s">
        <v>64</v>
      </c>
    </row>
    <row r="236" spans="2:11" ht="15.75" thickBot="1">
      <c r="B236" s="4">
        <v>0.89583333333333337</v>
      </c>
      <c r="C236" s="5" t="s">
        <v>20</v>
      </c>
      <c r="D236" s="74" t="s">
        <v>6</v>
      </c>
      <c r="E236" s="15"/>
      <c r="F236" s="75" t="s">
        <v>11</v>
      </c>
      <c r="G236" s="9"/>
      <c r="H236" s="5" t="s">
        <v>21</v>
      </c>
      <c r="I236" s="76" t="s">
        <v>64</v>
      </c>
      <c r="J236" s="17"/>
      <c r="K236" s="77" t="s">
        <v>60</v>
      </c>
    </row>
    <row r="237" spans="2:11" ht="15.75" thickBot="1">
      <c r="B237" s="12">
        <v>0.91666666666666663</v>
      </c>
      <c r="C237" s="13" t="s">
        <v>22</v>
      </c>
      <c r="D237" s="77" t="s">
        <v>60</v>
      </c>
      <c r="E237" s="15"/>
      <c r="F237" s="89" t="s">
        <v>69</v>
      </c>
      <c r="G237" s="9"/>
      <c r="H237" s="13" t="s">
        <v>88</v>
      </c>
      <c r="I237" s="73" t="s">
        <v>8</v>
      </c>
      <c r="J237" s="15"/>
      <c r="K237" s="90" t="s">
        <v>73</v>
      </c>
    </row>
    <row r="238" spans="2:11" ht="15.75" thickBot="1">
      <c r="B238" s="4">
        <v>0.9375</v>
      </c>
      <c r="C238" s="5" t="s">
        <v>89</v>
      </c>
      <c r="D238" s="75" t="s">
        <v>11</v>
      </c>
      <c r="E238" s="17"/>
      <c r="F238" s="73" t="s">
        <v>8</v>
      </c>
      <c r="G238" s="9"/>
      <c r="H238" s="5" t="s">
        <v>90</v>
      </c>
      <c r="I238" s="74" t="s">
        <v>6</v>
      </c>
      <c r="J238" s="15"/>
      <c r="K238" s="76" t="s">
        <v>64</v>
      </c>
    </row>
    <row r="239" spans="2:11" ht="15.75" thickBot="1">
      <c r="B239" s="12">
        <v>0.95833333333333337</v>
      </c>
      <c r="C239" s="13" t="s">
        <v>91</v>
      </c>
      <c r="D239" s="76" t="s">
        <v>64</v>
      </c>
      <c r="E239" s="17"/>
      <c r="F239" s="90" t="s">
        <v>73</v>
      </c>
      <c r="G239" s="9"/>
      <c r="H239" s="13" t="s">
        <v>92</v>
      </c>
      <c r="I239" s="77" t="s">
        <v>60</v>
      </c>
      <c r="J239" s="15"/>
      <c r="K239" s="74" t="s">
        <v>6</v>
      </c>
    </row>
    <row r="240" spans="2:11" ht="15.75" thickBot="1">
      <c r="B240" s="4">
        <v>0.97916666666666663</v>
      </c>
      <c r="C240" s="5" t="s">
        <v>93</v>
      </c>
      <c r="D240" s="89" t="s">
        <v>69</v>
      </c>
      <c r="E240" s="15"/>
      <c r="F240" s="73" t="s">
        <v>8</v>
      </c>
      <c r="G240" s="9"/>
      <c r="H240" s="5"/>
      <c r="I240" s="92"/>
      <c r="J240" s="17"/>
      <c r="K240" s="92"/>
    </row>
  </sheetData>
  <mergeCells count="33">
    <mergeCell ref="B228:K228"/>
    <mergeCell ref="B229:C229"/>
    <mergeCell ref="B213:K213"/>
    <mergeCell ref="B214:C214"/>
    <mergeCell ref="B197:K197"/>
    <mergeCell ref="B198:C198"/>
    <mergeCell ref="B32:C32"/>
    <mergeCell ref="B45:K45"/>
    <mergeCell ref="B46:C46"/>
    <mergeCell ref="B59:K59"/>
    <mergeCell ref="B136:K136"/>
    <mergeCell ref="B60:C60"/>
    <mergeCell ref="B121:K121"/>
    <mergeCell ref="B122:C122"/>
    <mergeCell ref="B106:K106"/>
    <mergeCell ref="B107:C107"/>
    <mergeCell ref="B75:K75"/>
    <mergeCell ref="B182:K182"/>
    <mergeCell ref="B183:C183"/>
    <mergeCell ref="B76:C76"/>
    <mergeCell ref="B31:K31"/>
    <mergeCell ref="B2:K2"/>
    <mergeCell ref="B3:K3"/>
    <mergeCell ref="B4:C4"/>
    <mergeCell ref="B17:K17"/>
    <mergeCell ref="B18:C18"/>
    <mergeCell ref="B91:K91"/>
    <mergeCell ref="B92:C92"/>
    <mergeCell ref="B166:K166"/>
    <mergeCell ref="B167:C167"/>
    <mergeCell ref="B151:K151"/>
    <mergeCell ref="B152:C152"/>
    <mergeCell ref="B137:C137"/>
  </mergeCells>
  <printOptions horizontalCentered="1"/>
  <pageMargins left="0.70866141732283472" right="0.70866141732283472" top="0.19685039370078741" bottom="0.3937007874015748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P41"/>
  <sheetViews>
    <sheetView workbookViewId="0">
      <pane xSplit="12" ySplit="1" topLeftCell="BQ2" activePane="bottomRight" state="frozen"/>
      <selection pane="topRight" activeCell="M1" sqref="M1"/>
      <selection pane="bottomLeft" activeCell="A2" sqref="A2"/>
      <selection pane="bottomRight" activeCell="CM25" sqref="CM25"/>
    </sheetView>
  </sheetViews>
  <sheetFormatPr defaultRowHeight="12.75"/>
  <cols>
    <col min="1" max="1" width="4.5703125" style="67" customWidth="1"/>
    <col min="2" max="2" width="12.5703125" style="45" customWidth="1"/>
    <col min="3" max="3" width="8.42578125" style="45" customWidth="1"/>
    <col min="4" max="88" width="3.7109375" style="45" customWidth="1"/>
    <col min="89" max="89" width="4.42578125" style="45" customWidth="1"/>
    <col min="90" max="90" width="7.7109375" style="45" customWidth="1"/>
    <col min="91" max="91" width="9.140625" style="45"/>
    <col min="92" max="92" width="6.42578125" style="45" customWidth="1"/>
    <col min="93" max="93" width="6.5703125" style="45" customWidth="1"/>
    <col min="94" max="16384" width="9.140625" style="45"/>
  </cols>
  <sheetData>
    <row r="1" spans="1:93" ht="15.75" customHeight="1">
      <c r="A1" s="144" t="s">
        <v>23</v>
      </c>
      <c r="B1" s="146" t="s">
        <v>41</v>
      </c>
      <c r="C1" s="148" t="s">
        <v>42</v>
      </c>
      <c r="D1" s="150" t="s">
        <v>59</v>
      </c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2"/>
    </row>
    <row r="2" spans="1:93" ht="18" customHeight="1" thickBot="1">
      <c r="A2" s="145"/>
      <c r="B2" s="147"/>
      <c r="C2" s="149"/>
      <c r="D2" s="46">
        <v>1</v>
      </c>
      <c r="E2" s="46">
        <v>2</v>
      </c>
      <c r="F2" s="46">
        <v>3</v>
      </c>
      <c r="G2" s="46">
        <v>4</v>
      </c>
      <c r="H2" s="46">
        <v>5</v>
      </c>
      <c r="I2" s="46">
        <v>6</v>
      </c>
      <c r="J2" s="46">
        <v>7</v>
      </c>
      <c r="K2" s="46">
        <v>8</v>
      </c>
      <c r="L2" s="46">
        <v>9</v>
      </c>
      <c r="M2" s="46">
        <v>10</v>
      </c>
      <c r="N2" s="46">
        <v>11</v>
      </c>
      <c r="O2" s="46">
        <v>12</v>
      </c>
      <c r="P2" s="46">
        <v>13</v>
      </c>
      <c r="Q2" s="46">
        <v>14</v>
      </c>
      <c r="R2" s="46">
        <v>15</v>
      </c>
      <c r="S2" s="46">
        <v>16</v>
      </c>
      <c r="T2" s="46">
        <v>17</v>
      </c>
      <c r="U2" s="46">
        <v>18</v>
      </c>
      <c r="V2" s="46">
        <v>19</v>
      </c>
      <c r="W2" s="47">
        <v>20</v>
      </c>
      <c r="X2" s="47">
        <v>21</v>
      </c>
      <c r="Y2" s="47">
        <v>22</v>
      </c>
      <c r="Z2" s="47">
        <v>23</v>
      </c>
      <c r="AA2" s="47">
        <v>24</v>
      </c>
      <c r="AB2" s="47">
        <v>25</v>
      </c>
      <c r="AC2" s="47">
        <v>26</v>
      </c>
      <c r="AD2" s="47">
        <v>27</v>
      </c>
      <c r="AE2" s="47">
        <v>28</v>
      </c>
      <c r="AF2" s="47">
        <v>29</v>
      </c>
      <c r="AG2" s="47">
        <v>30</v>
      </c>
      <c r="AH2" s="47">
        <v>31</v>
      </c>
      <c r="AI2" s="47">
        <v>32</v>
      </c>
      <c r="AJ2" s="47">
        <v>33</v>
      </c>
      <c r="AK2" s="47">
        <v>34</v>
      </c>
      <c r="AL2" s="47">
        <v>35</v>
      </c>
      <c r="AM2" s="47">
        <v>36</v>
      </c>
      <c r="AN2" s="47">
        <v>37</v>
      </c>
      <c r="AO2" s="47">
        <v>38</v>
      </c>
      <c r="AP2" s="47">
        <v>39</v>
      </c>
      <c r="AQ2" s="47">
        <v>40</v>
      </c>
      <c r="AR2" s="47">
        <v>41</v>
      </c>
      <c r="AS2" s="47">
        <v>42</v>
      </c>
      <c r="AT2" s="47">
        <v>43</v>
      </c>
      <c r="AU2" s="47">
        <v>44</v>
      </c>
      <c r="AV2" s="47">
        <v>45</v>
      </c>
      <c r="AW2" s="47">
        <v>46</v>
      </c>
      <c r="AX2" s="47">
        <v>47</v>
      </c>
      <c r="AY2" s="47">
        <v>48</v>
      </c>
      <c r="AZ2" s="47">
        <v>49</v>
      </c>
      <c r="BA2" s="47">
        <v>50</v>
      </c>
      <c r="BB2" s="47">
        <v>51</v>
      </c>
      <c r="BC2" s="47">
        <v>52</v>
      </c>
      <c r="BD2" s="47">
        <v>53</v>
      </c>
      <c r="BE2" s="47">
        <v>54</v>
      </c>
      <c r="BF2" s="47">
        <v>55</v>
      </c>
      <c r="BG2" s="47">
        <v>56</v>
      </c>
      <c r="BH2" s="47">
        <v>57</v>
      </c>
      <c r="BI2" s="47">
        <v>58</v>
      </c>
      <c r="BJ2" s="47">
        <v>59</v>
      </c>
      <c r="BK2" s="47">
        <v>60</v>
      </c>
      <c r="BL2" s="47">
        <v>61</v>
      </c>
      <c r="BM2" s="47">
        <v>62</v>
      </c>
      <c r="BN2" s="47">
        <v>63</v>
      </c>
      <c r="BO2" s="47">
        <v>64</v>
      </c>
      <c r="BP2" s="47">
        <v>65</v>
      </c>
      <c r="BQ2" s="47">
        <v>66</v>
      </c>
      <c r="BR2" s="47">
        <v>67</v>
      </c>
      <c r="BS2" s="47">
        <v>68</v>
      </c>
      <c r="BT2" s="47">
        <v>69</v>
      </c>
      <c r="BU2" s="47">
        <v>70</v>
      </c>
      <c r="BV2" s="47">
        <v>71</v>
      </c>
      <c r="BW2" s="47">
        <v>72</v>
      </c>
      <c r="BX2" s="47">
        <v>73</v>
      </c>
      <c r="BY2" s="47">
        <v>74</v>
      </c>
      <c r="BZ2" s="47">
        <v>75</v>
      </c>
      <c r="CA2" s="47">
        <v>76</v>
      </c>
      <c r="CB2" s="47">
        <v>77</v>
      </c>
      <c r="CC2" s="47">
        <v>78</v>
      </c>
      <c r="CD2" s="47">
        <v>79</v>
      </c>
      <c r="CE2" s="47">
        <v>80</v>
      </c>
      <c r="CF2" s="47">
        <v>81</v>
      </c>
      <c r="CG2" s="47">
        <v>82</v>
      </c>
      <c r="CH2" s="47">
        <v>83</v>
      </c>
      <c r="CI2" s="47">
        <v>84</v>
      </c>
      <c r="CJ2" s="47"/>
      <c r="CK2" s="48" t="s">
        <v>43</v>
      </c>
      <c r="CL2" s="49" t="s">
        <v>44</v>
      </c>
      <c r="CM2" s="50" t="s">
        <v>27</v>
      </c>
      <c r="CN2" s="51" t="s">
        <v>45</v>
      </c>
      <c r="CO2" s="52" t="s">
        <v>46</v>
      </c>
    </row>
    <row r="3" spans="1:93" ht="15" thickTop="1">
      <c r="A3" s="78">
        <v>1</v>
      </c>
      <c r="B3" s="65" t="s">
        <v>74</v>
      </c>
      <c r="C3" s="62" t="s">
        <v>73</v>
      </c>
      <c r="D3" s="63">
        <v>140</v>
      </c>
      <c r="E3" s="63"/>
      <c r="F3" s="63"/>
      <c r="G3" s="63">
        <v>159</v>
      </c>
      <c r="H3" s="63">
        <v>131</v>
      </c>
      <c r="I3" s="63">
        <v>182</v>
      </c>
      <c r="J3" s="63"/>
      <c r="K3" s="63"/>
      <c r="L3" s="63">
        <v>170</v>
      </c>
      <c r="M3" s="63">
        <v>171</v>
      </c>
      <c r="N3" s="63">
        <v>151</v>
      </c>
      <c r="O3" s="63"/>
      <c r="P3" s="63"/>
      <c r="Q3" s="63">
        <v>180</v>
      </c>
      <c r="R3" s="63">
        <v>148</v>
      </c>
      <c r="S3" s="63">
        <v>142</v>
      </c>
      <c r="T3" s="63"/>
      <c r="U3" s="63">
        <v>196</v>
      </c>
      <c r="V3" s="64"/>
      <c r="W3" s="64"/>
      <c r="X3" s="64"/>
      <c r="Y3" s="64">
        <v>154</v>
      </c>
      <c r="Z3" s="64">
        <v>157</v>
      </c>
      <c r="AA3" s="64">
        <v>137</v>
      </c>
      <c r="AB3" s="64">
        <v>154</v>
      </c>
      <c r="AC3" s="64">
        <v>156</v>
      </c>
      <c r="AD3" s="64"/>
      <c r="AE3" s="64">
        <v>176</v>
      </c>
      <c r="AF3" s="64">
        <v>133</v>
      </c>
      <c r="AG3" s="64"/>
      <c r="AH3" s="64">
        <v>151</v>
      </c>
      <c r="AI3" s="64"/>
      <c r="AJ3" s="64">
        <v>135</v>
      </c>
      <c r="AK3" s="64">
        <v>193</v>
      </c>
      <c r="AL3" s="64">
        <v>143</v>
      </c>
      <c r="AM3" s="64"/>
      <c r="AN3" s="64">
        <v>164</v>
      </c>
      <c r="AO3" s="64">
        <v>139</v>
      </c>
      <c r="AP3" s="64"/>
      <c r="AQ3" s="64">
        <v>155</v>
      </c>
      <c r="AR3" s="64">
        <v>147</v>
      </c>
      <c r="AS3" s="64"/>
      <c r="AT3" s="101">
        <v>192</v>
      </c>
      <c r="AU3" s="64">
        <v>150</v>
      </c>
      <c r="AV3" s="64">
        <v>136</v>
      </c>
      <c r="AW3" s="64"/>
      <c r="AX3" s="64">
        <v>136</v>
      </c>
      <c r="AY3" s="64"/>
      <c r="AZ3" s="64">
        <v>199</v>
      </c>
      <c r="BA3" s="64"/>
      <c r="BB3" s="64">
        <v>127</v>
      </c>
      <c r="BC3" s="64">
        <v>156</v>
      </c>
      <c r="BD3" s="64">
        <v>186</v>
      </c>
      <c r="BE3" s="64">
        <v>156</v>
      </c>
      <c r="BF3" s="64">
        <v>148</v>
      </c>
      <c r="BG3" s="64"/>
      <c r="BH3" s="64">
        <v>144</v>
      </c>
      <c r="BI3" s="64">
        <v>160</v>
      </c>
      <c r="BJ3" s="64">
        <v>160</v>
      </c>
      <c r="BK3" s="64">
        <v>129</v>
      </c>
      <c r="BL3" s="64">
        <v>175</v>
      </c>
      <c r="BM3" s="64"/>
      <c r="BN3" s="64"/>
      <c r="BO3" s="64">
        <v>133</v>
      </c>
      <c r="BP3" s="64">
        <v>144</v>
      </c>
      <c r="BQ3" s="64">
        <v>152</v>
      </c>
      <c r="BR3" s="64">
        <v>144</v>
      </c>
      <c r="BS3" s="64"/>
      <c r="BT3" s="64"/>
      <c r="BU3" s="64">
        <v>160</v>
      </c>
      <c r="BV3" s="64">
        <v>169</v>
      </c>
      <c r="BW3" s="64"/>
      <c r="BX3" s="64">
        <v>145</v>
      </c>
      <c r="BY3" s="64">
        <v>163</v>
      </c>
      <c r="BZ3" s="64">
        <v>149</v>
      </c>
      <c r="CA3" s="64"/>
      <c r="CB3" s="64"/>
      <c r="CC3" s="64"/>
      <c r="CD3" s="64"/>
      <c r="CE3" s="64"/>
      <c r="CF3" s="64">
        <v>102</v>
      </c>
      <c r="CG3" s="64">
        <v>149</v>
      </c>
      <c r="CH3" s="64">
        <v>167</v>
      </c>
      <c r="CI3" s="64">
        <v>174</v>
      </c>
      <c r="CJ3" s="64"/>
      <c r="CK3" s="88">
        <f>COUNTA(D3:CJ3)</f>
        <v>54</v>
      </c>
      <c r="CL3" s="57">
        <f>SUM(D3:CJ3)</f>
        <v>8369</v>
      </c>
      <c r="CM3" s="58">
        <f>CL3/CK3</f>
        <v>154.9814814814815</v>
      </c>
      <c r="CN3" s="59">
        <f>MAX(D3:CJ3)</f>
        <v>199</v>
      </c>
      <c r="CO3" s="60">
        <f>MIN(D3:CJ3)</f>
        <v>102</v>
      </c>
    </row>
    <row r="4" spans="1:93" ht="14.25">
      <c r="A4" s="53">
        <v>2</v>
      </c>
      <c r="B4" s="95" t="s">
        <v>72</v>
      </c>
      <c r="C4" s="62" t="s">
        <v>69</v>
      </c>
      <c r="D4" s="63">
        <v>160</v>
      </c>
      <c r="E4" s="63">
        <v>156</v>
      </c>
      <c r="F4" s="63">
        <v>168</v>
      </c>
      <c r="G4" s="63">
        <v>135</v>
      </c>
      <c r="H4" s="63">
        <v>137</v>
      </c>
      <c r="I4" s="63">
        <v>185</v>
      </c>
      <c r="J4" s="63">
        <v>124</v>
      </c>
      <c r="K4" s="68">
        <v>188</v>
      </c>
      <c r="L4" s="63">
        <v>177</v>
      </c>
      <c r="M4" s="63">
        <v>157</v>
      </c>
      <c r="N4" s="63">
        <v>153</v>
      </c>
      <c r="O4" s="63">
        <v>173</v>
      </c>
      <c r="P4" s="63">
        <v>152</v>
      </c>
      <c r="Q4" s="63">
        <v>131</v>
      </c>
      <c r="R4" s="63">
        <v>182</v>
      </c>
      <c r="S4" s="63">
        <v>151</v>
      </c>
      <c r="T4" s="63">
        <v>141</v>
      </c>
      <c r="U4" s="63">
        <v>159</v>
      </c>
      <c r="V4" s="64">
        <v>161</v>
      </c>
      <c r="W4" s="64">
        <v>162</v>
      </c>
      <c r="X4" s="64">
        <v>136</v>
      </c>
      <c r="Y4" s="64">
        <v>136</v>
      </c>
      <c r="Z4" s="64">
        <v>167</v>
      </c>
      <c r="AA4" s="64">
        <v>146</v>
      </c>
      <c r="AB4" s="64">
        <v>141</v>
      </c>
      <c r="AC4" s="64">
        <v>164</v>
      </c>
      <c r="AD4" s="64">
        <v>181</v>
      </c>
      <c r="AE4" s="64">
        <v>137</v>
      </c>
      <c r="AF4" s="64">
        <v>117</v>
      </c>
      <c r="AG4" s="64">
        <v>132</v>
      </c>
      <c r="AH4" s="64">
        <v>160</v>
      </c>
      <c r="AI4" s="64">
        <v>155</v>
      </c>
      <c r="AJ4" s="64">
        <v>156</v>
      </c>
      <c r="AK4" s="64">
        <v>114</v>
      </c>
      <c r="AL4" s="64">
        <v>190</v>
      </c>
      <c r="AM4" s="64">
        <v>161</v>
      </c>
      <c r="AN4" s="64">
        <v>114</v>
      </c>
      <c r="AO4" s="64">
        <v>162</v>
      </c>
      <c r="AP4" s="64">
        <v>170</v>
      </c>
      <c r="AQ4" s="64">
        <v>138</v>
      </c>
      <c r="AR4" s="64">
        <v>139</v>
      </c>
      <c r="AS4" s="64">
        <v>167</v>
      </c>
      <c r="AT4" s="64">
        <v>127</v>
      </c>
      <c r="AU4" s="64">
        <v>146</v>
      </c>
      <c r="AV4" s="64">
        <v>144</v>
      </c>
      <c r="AW4" s="64">
        <v>168</v>
      </c>
      <c r="AX4" s="64">
        <v>157</v>
      </c>
      <c r="AY4" s="64">
        <v>126</v>
      </c>
      <c r="AZ4" s="64">
        <v>147</v>
      </c>
      <c r="BA4" s="64">
        <v>158</v>
      </c>
      <c r="BB4" s="64">
        <v>157</v>
      </c>
      <c r="BC4" s="64">
        <v>167</v>
      </c>
      <c r="BD4" s="64">
        <v>136</v>
      </c>
      <c r="BE4" s="64">
        <v>152</v>
      </c>
      <c r="BF4" s="64"/>
      <c r="BG4" s="64"/>
      <c r="BH4" s="64"/>
      <c r="BI4" s="64"/>
      <c r="BJ4" s="64"/>
      <c r="BK4" s="64"/>
      <c r="BL4" s="64">
        <v>157</v>
      </c>
      <c r="BM4" s="64">
        <v>169</v>
      </c>
      <c r="BN4" s="64">
        <v>155</v>
      </c>
      <c r="BO4" s="64">
        <v>143</v>
      </c>
      <c r="BP4" s="64">
        <v>165</v>
      </c>
      <c r="BQ4" s="64">
        <v>121</v>
      </c>
      <c r="BR4" s="64">
        <v>141</v>
      </c>
      <c r="BS4" s="64"/>
      <c r="BT4" s="64">
        <v>142</v>
      </c>
      <c r="BU4" s="64">
        <v>155</v>
      </c>
      <c r="BV4" s="64">
        <v>129</v>
      </c>
      <c r="BW4" s="64">
        <v>151</v>
      </c>
      <c r="BX4" s="64">
        <v>149</v>
      </c>
      <c r="BY4" s="64">
        <v>158</v>
      </c>
      <c r="BZ4" s="64">
        <v>166</v>
      </c>
      <c r="CA4" s="64">
        <v>164</v>
      </c>
      <c r="CB4" s="64">
        <v>121</v>
      </c>
      <c r="CC4" s="64">
        <v>173</v>
      </c>
      <c r="CD4" s="64">
        <v>176</v>
      </c>
      <c r="CE4" s="64">
        <v>138</v>
      </c>
      <c r="CF4" s="64">
        <v>137</v>
      </c>
      <c r="CG4" s="64">
        <v>148</v>
      </c>
      <c r="CH4" s="64">
        <v>175</v>
      </c>
      <c r="CI4" s="64">
        <v>118</v>
      </c>
      <c r="CJ4" s="64"/>
      <c r="CK4" s="88">
        <f>COUNTA(D4:CJ4)</f>
        <v>77</v>
      </c>
      <c r="CL4" s="57">
        <f>SUM(D4:CJ4)</f>
        <v>11671</v>
      </c>
      <c r="CM4" s="58">
        <f>CL4/CK4</f>
        <v>151.57142857142858</v>
      </c>
      <c r="CN4" s="59">
        <f>MAX(D4:CJ4)</f>
        <v>190</v>
      </c>
      <c r="CO4" s="60">
        <f>MIN(D4:CJ4)</f>
        <v>114</v>
      </c>
    </row>
    <row r="5" spans="1:93" ht="14.25">
      <c r="A5" s="53">
        <v>3</v>
      </c>
      <c r="B5" s="96" t="s">
        <v>76</v>
      </c>
      <c r="C5" s="62" t="s">
        <v>73</v>
      </c>
      <c r="D5" s="63">
        <v>164</v>
      </c>
      <c r="E5" s="63"/>
      <c r="F5" s="63"/>
      <c r="G5" s="63">
        <v>170</v>
      </c>
      <c r="H5" s="63">
        <v>108</v>
      </c>
      <c r="I5" s="63"/>
      <c r="J5" s="63">
        <v>142</v>
      </c>
      <c r="K5" s="63"/>
      <c r="L5" s="63">
        <v>181</v>
      </c>
      <c r="M5" s="63"/>
      <c r="N5" s="63"/>
      <c r="O5" s="63">
        <v>167</v>
      </c>
      <c r="P5" s="63">
        <v>132</v>
      </c>
      <c r="Q5" s="63"/>
      <c r="R5" s="63"/>
      <c r="S5" s="63">
        <v>155</v>
      </c>
      <c r="T5" s="63">
        <v>153</v>
      </c>
      <c r="U5" s="63">
        <v>160</v>
      </c>
      <c r="V5" s="64"/>
      <c r="W5" s="64"/>
      <c r="X5" s="64"/>
      <c r="Y5" s="64">
        <v>150</v>
      </c>
      <c r="Z5" s="64">
        <v>152</v>
      </c>
      <c r="AA5" s="64">
        <v>154</v>
      </c>
      <c r="AB5" s="64">
        <v>111</v>
      </c>
      <c r="AC5" s="64"/>
      <c r="AD5" s="64">
        <v>167</v>
      </c>
      <c r="AE5" s="64">
        <v>134</v>
      </c>
      <c r="AF5" s="64">
        <v>152</v>
      </c>
      <c r="AG5" s="64">
        <v>159</v>
      </c>
      <c r="AH5" s="64">
        <v>142</v>
      </c>
      <c r="AI5" s="64">
        <v>149</v>
      </c>
      <c r="AJ5" s="64"/>
      <c r="AK5" s="101">
        <v>194</v>
      </c>
      <c r="AL5" s="64">
        <v>151</v>
      </c>
      <c r="AM5" s="64"/>
      <c r="AN5" s="64">
        <v>136</v>
      </c>
      <c r="AO5" s="64"/>
      <c r="AP5" s="64"/>
      <c r="AQ5" s="64">
        <v>145</v>
      </c>
      <c r="AR5" s="64">
        <v>237</v>
      </c>
      <c r="AS5" s="64">
        <v>129</v>
      </c>
      <c r="AT5" s="64"/>
      <c r="AU5" s="64">
        <v>132</v>
      </c>
      <c r="AV5" s="64">
        <v>147</v>
      </c>
      <c r="AW5" s="64">
        <v>146</v>
      </c>
      <c r="AX5" s="64">
        <v>180</v>
      </c>
      <c r="AY5" s="64">
        <v>98</v>
      </c>
      <c r="AZ5" s="64">
        <v>133</v>
      </c>
      <c r="BA5" s="64">
        <v>122</v>
      </c>
      <c r="BB5" s="64">
        <v>159</v>
      </c>
      <c r="BC5" s="64">
        <v>152</v>
      </c>
      <c r="BD5" s="64">
        <v>114</v>
      </c>
      <c r="BE5" s="64">
        <v>201</v>
      </c>
      <c r="BF5" s="64">
        <v>137</v>
      </c>
      <c r="BG5" s="64">
        <v>147</v>
      </c>
      <c r="BH5" s="64">
        <v>159</v>
      </c>
      <c r="BI5" s="64">
        <v>169</v>
      </c>
      <c r="BJ5" s="64"/>
      <c r="BK5" s="64">
        <v>181</v>
      </c>
      <c r="BL5" s="64">
        <v>131</v>
      </c>
      <c r="BM5" s="64"/>
      <c r="BN5" s="64">
        <v>162</v>
      </c>
      <c r="BO5" s="64">
        <v>155</v>
      </c>
      <c r="BP5" s="64">
        <v>150</v>
      </c>
      <c r="BQ5" s="64">
        <v>143</v>
      </c>
      <c r="BR5" s="64">
        <v>142</v>
      </c>
      <c r="BS5" s="64"/>
      <c r="BT5" s="64"/>
      <c r="BU5" s="64"/>
      <c r="BV5" s="64">
        <v>148</v>
      </c>
      <c r="BW5" s="64">
        <v>156</v>
      </c>
      <c r="BX5" s="64">
        <v>150</v>
      </c>
      <c r="BY5" s="64">
        <v>163</v>
      </c>
      <c r="BZ5" s="64"/>
      <c r="CA5" s="64"/>
      <c r="CB5" s="64">
        <v>136</v>
      </c>
      <c r="CC5" s="64"/>
      <c r="CD5" s="64"/>
      <c r="CE5" s="64"/>
      <c r="CF5" s="64">
        <v>146</v>
      </c>
      <c r="CG5" s="64">
        <v>147</v>
      </c>
      <c r="CH5" s="64">
        <v>106</v>
      </c>
      <c r="CI5" s="64"/>
      <c r="CJ5" s="64"/>
      <c r="CK5" s="88">
        <f>COUNTA(D5:CJ5)</f>
        <v>56</v>
      </c>
      <c r="CL5" s="57">
        <f>SUM(D5:CJ5)</f>
        <v>8406</v>
      </c>
      <c r="CM5" s="58">
        <f>CL5/CK5</f>
        <v>150.10714285714286</v>
      </c>
      <c r="CN5" s="98">
        <f>MAX(D5:CJ5)</f>
        <v>237</v>
      </c>
      <c r="CO5" s="60">
        <f>MIN(D5:CJ5)</f>
        <v>98</v>
      </c>
    </row>
    <row r="6" spans="1:93" ht="14.25">
      <c r="A6" s="53">
        <v>4</v>
      </c>
      <c r="B6" s="61" t="s">
        <v>71</v>
      </c>
      <c r="C6" s="62" t="s">
        <v>69</v>
      </c>
      <c r="D6" s="56">
        <v>122</v>
      </c>
      <c r="E6" s="56">
        <v>125</v>
      </c>
      <c r="F6" s="56">
        <v>160</v>
      </c>
      <c r="G6" s="56">
        <v>135</v>
      </c>
      <c r="H6" s="56">
        <v>144</v>
      </c>
      <c r="I6" s="56">
        <v>115</v>
      </c>
      <c r="J6" s="56">
        <v>107</v>
      </c>
      <c r="K6" s="56">
        <v>176</v>
      </c>
      <c r="L6" s="56">
        <v>145</v>
      </c>
      <c r="M6" s="56">
        <v>120</v>
      </c>
      <c r="N6" s="56">
        <v>150</v>
      </c>
      <c r="O6" s="56">
        <v>156</v>
      </c>
      <c r="P6" s="56">
        <v>164</v>
      </c>
      <c r="Q6" s="56">
        <v>146</v>
      </c>
      <c r="R6" s="56">
        <v>128</v>
      </c>
      <c r="S6" s="56">
        <v>119</v>
      </c>
      <c r="T6" s="56">
        <v>146</v>
      </c>
      <c r="U6" s="56">
        <v>163</v>
      </c>
      <c r="V6" s="57">
        <v>141</v>
      </c>
      <c r="W6" s="57">
        <v>170</v>
      </c>
      <c r="X6" s="57">
        <v>121</v>
      </c>
      <c r="Y6" s="57">
        <v>131</v>
      </c>
      <c r="Z6" s="57">
        <v>180</v>
      </c>
      <c r="AA6" s="57">
        <v>150</v>
      </c>
      <c r="AB6" s="57">
        <v>168</v>
      </c>
      <c r="AC6" s="57">
        <v>189</v>
      </c>
      <c r="AD6" s="57">
        <v>138</v>
      </c>
      <c r="AE6" s="57">
        <v>159</v>
      </c>
      <c r="AF6" s="57">
        <v>147</v>
      </c>
      <c r="AG6" s="57">
        <v>145</v>
      </c>
      <c r="AH6" s="57">
        <v>163</v>
      </c>
      <c r="AI6" s="57">
        <v>138</v>
      </c>
      <c r="AJ6" s="57">
        <v>135</v>
      </c>
      <c r="AK6" s="57">
        <v>149</v>
      </c>
      <c r="AL6" s="57">
        <v>159</v>
      </c>
      <c r="AM6" s="57">
        <v>147</v>
      </c>
      <c r="AN6" s="57">
        <v>129</v>
      </c>
      <c r="AO6" s="57">
        <v>150</v>
      </c>
      <c r="AP6" s="57">
        <v>139</v>
      </c>
      <c r="AQ6" s="57">
        <v>142</v>
      </c>
      <c r="AR6" s="57">
        <v>149</v>
      </c>
      <c r="AS6" s="57">
        <v>164</v>
      </c>
      <c r="AT6" s="57">
        <v>132</v>
      </c>
      <c r="AU6" s="57">
        <v>133</v>
      </c>
      <c r="AV6" s="57">
        <v>162</v>
      </c>
      <c r="AW6" s="57">
        <v>152</v>
      </c>
      <c r="AX6" s="57">
        <v>144</v>
      </c>
      <c r="AY6" s="57">
        <v>158</v>
      </c>
      <c r="AZ6" s="57">
        <v>189</v>
      </c>
      <c r="BA6" s="57">
        <v>157</v>
      </c>
      <c r="BB6" s="57">
        <v>160</v>
      </c>
      <c r="BC6" s="57">
        <v>157</v>
      </c>
      <c r="BD6" s="57">
        <v>174</v>
      </c>
      <c r="BE6" s="57">
        <v>127</v>
      </c>
      <c r="BF6" s="57">
        <v>169</v>
      </c>
      <c r="BG6" s="57">
        <v>158</v>
      </c>
      <c r="BH6" s="57">
        <v>186</v>
      </c>
      <c r="BI6" s="57">
        <v>161</v>
      </c>
      <c r="BJ6" s="57">
        <v>156</v>
      </c>
      <c r="BK6" s="57">
        <v>161</v>
      </c>
      <c r="BL6" s="57">
        <v>131</v>
      </c>
      <c r="BM6" s="57">
        <v>165</v>
      </c>
      <c r="BN6" s="57">
        <v>152</v>
      </c>
      <c r="BO6" s="57">
        <v>139</v>
      </c>
      <c r="BP6" s="57">
        <v>128</v>
      </c>
      <c r="BQ6" s="57">
        <v>158</v>
      </c>
      <c r="BR6" s="57">
        <v>159</v>
      </c>
      <c r="BS6" s="57">
        <v>183</v>
      </c>
      <c r="BT6" s="57">
        <v>161</v>
      </c>
      <c r="BU6" s="57">
        <v>154</v>
      </c>
      <c r="BV6" s="57">
        <v>184</v>
      </c>
      <c r="BW6" s="57">
        <v>154</v>
      </c>
      <c r="BX6" s="57">
        <v>121</v>
      </c>
      <c r="BY6" s="57">
        <v>173</v>
      </c>
      <c r="BZ6" s="57">
        <v>171</v>
      </c>
      <c r="CA6" s="57">
        <v>148</v>
      </c>
      <c r="CB6" s="57">
        <v>157</v>
      </c>
      <c r="CC6" s="57">
        <v>136</v>
      </c>
      <c r="CD6" s="57">
        <v>156</v>
      </c>
      <c r="CE6" s="57">
        <v>159</v>
      </c>
      <c r="CF6" s="57">
        <v>140</v>
      </c>
      <c r="CG6" s="57">
        <v>136</v>
      </c>
      <c r="CH6" s="57">
        <v>150</v>
      </c>
      <c r="CI6" s="57">
        <v>116</v>
      </c>
      <c r="CJ6" s="57"/>
      <c r="CK6" s="88">
        <f>COUNTA(D6:CJ6)</f>
        <v>84</v>
      </c>
      <c r="CL6" s="57">
        <f>SUM(D6:CJ6)</f>
        <v>12591</v>
      </c>
      <c r="CM6" s="58">
        <f>CL6/CK6</f>
        <v>149.89285714285714</v>
      </c>
      <c r="CN6" s="57">
        <f>MAX(D6:CJ6)</f>
        <v>189</v>
      </c>
      <c r="CO6" s="60">
        <f>MIN(D6:CJ6)</f>
        <v>107</v>
      </c>
    </row>
    <row r="7" spans="1:93" ht="14.25">
      <c r="A7" s="53">
        <v>5</v>
      </c>
      <c r="B7" s="54" t="s">
        <v>47</v>
      </c>
      <c r="C7" s="55" t="s">
        <v>60</v>
      </c>
      <c r="D7" s="56">
        <v>174</v>
      </c>
      <c r="E7" s="56"/>
      <c r="F7" s="56">
        <v>167</v>
      </c>
      <c r="G7" s="56">
        <v>147</v>
      </c>
      <c r="H7" s="56">
        <v>129</v>
      </c>
      <c r="I7" s="56"/>
      <c r="J7" s="56">
        <v>111</v>
      </c>
      <c r="K7" s="56">
        <v>168</v>
      </c>
      <c r="L7" s="56">
        <v>166</v>
      </c>
      <c r="M7" s="56"/>
      <c r="N7" s="56">
        <v>142</v>
      </c>
      <c r="O7" s="56">
        <v>154</v>
      </c>
      <c r="P7" s="56">
        <v>161</v>
      </c>
      <c r="Q7" s="56">
        <v>132</v>
      </c>
      <c r="R7" s="56"/>
      <c r="S7" s="56">
        <v>142</v>
      </c>
      <c r="T7" s="56">
        <v>170</v>
      </c>
      <c r="U7" s="56">
        <v>176</v>
      </c>
      <c r="V7" s="57">
        <v>123</v>
      </c>
      <c r="W7" s="57">
        <v>153</v>
      </c>
      <c r="X7" s="57"/>
      <c r="Y7" s="57"/>
      <c r="Z7" s="57">
        <v>134</v>
      </c>
      <c r="AA7" s="57"/>
      <c r="AB7" s="57">
        <v>156</v>
      </c>
      <c r="AC7" s="57"/>
      <c r="AD7" s="57">
        <v>142</v>
      </c>
      <c r="AE7" s="57">
        <v>177</v>
      </c>
      <c r="AF7" s="57"/>
      <c r="AG7" s="57">
        <v>161</v>
      </c>
      <c r="AH7" s="57">
        <v>145</v>
      </c>
      <c r="AI7" s="57">
        <v>165</v>
      </c>
      <c r="AJ7" s="57">
        <v>142</v>
      </c>
      <c r="AK7" s="57">
        <v>168</v>
      </c>
      <c r="AL7" s="57">
        <v>157</v>
      </c>
      <c r="AM7" s="57">
        <v>131</v>
      </c>
      <c r="AN7" s="57">
        <v>122</v>
      </c>
      <c r="AO7" s="57">
        <v>147</v>
      </c>
      <c r="AP7" s="57">
        <v>129</v>
      </c>
      <c r="AQ7" s="57">
        <v>146</v>
      </c>
      <c r="AR7" s="57">
        <v>189</v>
      </c>
      <c r="AS7" s="57">
        <v>127</v>
      </c>
      <c r="AT7" s="57">
        <v>131</v>
      </c>
      <c r="AU7" s="57">
        <v>137</v>
      </c>
      <c r="AV7" s="57">
        <v>153</v>
      </c>
      <c r="AW7" s="57">
        <v>111</v>
      </c>
      <c r="AX7" s="57">
        <v>146</v>
      </c>
      <c r="AY7" s="57">
        <v>144</v>
      </c>
      <c r="AZ7" s="57">
        <v>193</v>
      </c>
      <c r="BA7" s="57">
        <v>139</v>
      </c>
      <c r="BB7" s="57">
        <v>145</v>
      </c>
      <c r="BC7" s="57">
        <v>159</v>
      </c>
      <c r="BD7" s="57">
        <v>145</v>
      </c>
      <c r="BE7" s="57">
        <v>123</v>
      </c>
      <c r="BF7" s="57">
        <v>171</v>
      </c>
      <c r="BG7" s="57"/>
      <c r="BH7" s="57">
        <v>154</v>
      </c>
      <c r="BI7" s="57">
        <v>164</v>
      </c>
      <c r="BJ7" s="57">
        <v>144</v>
      </c>
      <c r="BK7" s="57">
        <v>132</v>
      </c>
      <c r="BL7" s="57">
        <v>145</v>
      </c>
      <c r="BM7" s="57">
        <v>161</v>
      </c>
      <c r="BN7" s="57">
        <v>125</v>
      </c>
      <c r="BO7" s="57">
        <v>164</v>
      </c>
      <c r="BP7" s="57">
        <v>135</v>
      </c>
      <c r="BQ7" s="57">
        <v>147</v>
      </c>
      <c r="BR7" s="57">
        <v>185</v>
      </c>
      <c r="BS7" s="57">
        <v>146</v>
      </c>
      <c r="BT7" s="57">
        <v>160</v>
      </c>
      <c r="BU7" s="57"/>
      <c r="BV7" s="57">
        <v>152</v>
      </c>
      <c r="BW7" s="57"/>
      <c r="BX7" s="57">
        <v>123</v>
      </c>
      <c r="BY7" s="57">
        <v>133</v>
      </c>
      <c r="BZ7" s="57"/>
      <c r="CA7" s="57">
        <v>160</v>
      </c>
      <c r="CB7" s="57">
        <v>132</v>
      </c>
      <c r="CC7" s="57">
        <v>159</v>
      </c>
      <c r="CD7" s="57">
        <v>113</v>
      </c>
      <c r="CE7" s="57"/>
      <c r="CF7" s="57">
        <v>125</v>
      </c>
      <c r="CG7" s="57">
        <v>165</v>
      </c>
      <c r="CH7" s="57">
        <v>138</v>
      </c>
      <c r="CI7" s="57">
        <v>170</v>
      </c>
      <c r="CJ7" s="57"/>
      <c r="CK7" s="88">
        <f>COUNTA(D7:CJ7)</f>
        <v>70</v>
      </c>
      <c r="CL7" s="57">
        <f>SUM(D7:CJ7)</f>
        <v>10382</v>
      </c>
      <c r="CM7" s="58">
        <f>CL7/CK7</f>
        <v>148.31428571428572</v>
      </c>
      <c r="CN7" s="57">
        <f>MAX(D7:CJ7)</f>
        <v>193</v>
      </c>
      <c r="CO7" s="60">
        <f>MIN(D7:CJ7)</f>
        <v>111</v>
      </c>
    </row>
    <row r="8" spans="1:93" ht="14.25">
      <c r="A8" s="53">
        <v>6</v>
      </c>
      <c r="B8" s="65" t="s">
        <v>48</v>
      </c>
      <c r="C8" s="62" t="s">
        <v>8</v>
      </c>
      <c r="D8" s="63">
        <v>157</v>
      </c>
      <c r="E8" s="63">
        <v>139</v>
      </c>
      <c r="F8" s="63">
        <v>192</v>
      </c>
      <c r="G8" s="63">
        <v>174</v>
      </c>
      <c r="H8" s="63">
        <v>155</v>
      </c>
      <c r="I8" s="63">
        <v>164</v>
      </c>
      <c r="J8" s="63">
        <v>143</v>
      </c>
      <c r="K8" s="63">
        <v>145</v>
      </c>
      <c r="L8" s="63">
        <v>130</v>
      </c>
      <c r="M8" s="63">
        <v>169</v>
      </c>
      <c r="N8" s="63">
        <v>145</v>
      </c>
      <c r="O8" s="63">
        <v>124</v>
      </c>
      <c r="P8" s="63">
        <v>169</v>
      </c>
      <c r="Q8" s="63">
        <v>170</v>
      </c>
      <c r="R8" s="63">
        <v>150</v>
      </c>
      <c r="S8" s="63">
        <v>153</v>
      </c>
      <c r="T8" s="154">
        <v>178</v>
      </c>
      <c r="U8" s="63">
        <v>143</v>
      </c>
      <c r="V8" s="155">
        <v>122</v>
      </c>
      <c r="W8" s="155">
        <v>142</v>
      </c>
      <c r="X8" s="155">
        <v>135</v>
      </c>
      <c r="Y8" s="155">
        <v>138</v>
      </c>
      <c r="Z8" s="155">
        <v>112</v>
      </c>
      <c r="AA8" s="156">
        <v>157</v>
      </c>
      <c r="AB8" s="64">
        <v>167</v>
      </c>
      <c r="AC8" s="156">
        <v>119</v>
      </c>
      <c r="AD8" s="156">
        <v>132</v>
      </c>
      <c r="AE8" s="156">
        <v>157</v>
      </c>
      <c r="AF8" s="156">
        <v>155</v>
      </c>
      <c r="AG8" s="156">
        <v>163</v>
      </c>
      <c r="AH8" s="156">
        <v>162</v>
      </c>
      <c r="AI8" s="156">
        <v>145</v>
      </c>
      <c r="AJ8" s="156">
        <v>118</v>
      </c>
      <c r="AK8" s="156">
        <v>124</v>
      </c>
      <c r="AL8" s="156">
        <v>145</v>
      </c>
      <c r="AM8" s="156">
        <v>130</v>
      </c>
      <c r="AN8" s="156">
        <v>121</v>
      </c>
      <c r="AO8" s="156">
        <v>162</v>
      </c>
      <c r="AP8" s="156">
        <v>165</v>
      </c>
      <c r="AQ8" s="156">
        <v>158</v>
      </c>
      <c r="AR8" s="156">
        <v>135</v>
      </c>
      <c r="AS8" s="156">
        <v>177</v>
      </c>
      <c r="AT8" s="156">
        <v>135</v>
      </c>
      <c r="AU8" s="156">
        <v>140</v>
      </c>
      <c r="AV8" s="156">
        <v>159</v>
      </c>
      <c r="AW8" s="156">
        <v>157</v>
      </c>
      <c r="AX8" s="156">
        <v>157</v>
      </c>
      <c r="AY8" s="156">
        <v>135</v>
      </c>
      <c r="AZ8" s="156">
        <v>134</v>
      </c>
      <c r="BA8" s="156"/>
      <c r="BB8" s="156"/>
      <c r="BC8" s="156"/>
      <c r="BD8" s="156"/>
      <c r="BE8" s="156"/>
      <c r="BF8" s="156">
        <v>122</v>
      </c>
      <c r="BG8" s="156">
        <v>99</v>
      </c>
      <c r="BH8" s="156">
        <v>165</v>
      </c>
      <c r="BI8" s="156">
        <v>142</v>
      </c>
      <c r="BJ8" s="157">
        <v>189</v>
      </c>
      <c r="BK8" s="156">
        <v>170</v>
      </c>
      <c r="BL8" s="156">
        <v>162</v>
      </c>
      <c r="BM8" s="156">
        <v>133</v>
      </c>
      <c r="BN8" s="156">
        <v>157</v>
      </c>
      <c r="BO8" s="156">
        <v>138</v>
      </c>
      <c r="BP8" s="156">
        <v>151</v>
      </c>
      <c r="BQ8" s="156">
        <v>161</v>
      </c>
      <c r="BR8" s="156">
        <v>161</v>
      </c>
      <c r="BS8" s="156">
        <v>127</v>
      </c>
      <c r="BT8" s="156">
        <v>172</v>
      </c>
      <c r="BU8" s="156">
        <v>104</v>
      </c>
      <c r="BV8" s="156">
        <v>137</v>
      </c>
      <c r="BW8" s="156">
        <v>167</v>
      </c>
      <c r="BX8" s="156">
        <v>154</v>
      </c>
      <c r="BY8" s="156">
        <v>145</v>
      </c>
      <c r="BZ8" s="156">
        <v>149</v>
      </c>
      <c r="CA8" s="156">
        <v>151</v>
      </c>
      <c r="CB8" s="156">
        <v>146</v>
      </c>
      <c r="CC8" s="156">
        <v>137</v>
      </c>
      <c r="CD8" s="156">
        <v>117</v>
      </c>
      <c r="CE8" s="156">
        <v>151</v>
      </c>
      <c r="CF8" s="156">
        <v>125</v>
      </c>
      <c r="CG8" s="156">
        <v>154</v>
      </c>
      <c r="CH8" s="156">
        <v>158</v>
      </c>
      <c r="CI8" s="157">
        <v>192</v>
      </c>
      <c r="CJ8" s="156"/>
      <c r="CK8" s="88">
        <f>COUNTA(D8:CJ8)</f>
        <v>79</v>
      </c>
      <c r="CL8" s="57">
        <f>SUM(D8:CJ8)</f>
        <v>11694</v>
      </c>
      <c r="CM8" s="58">
        <f>CL8/CK8</f>
        <v>148.02531645569621</v>
      </c>
      <c r="CN8" s="57">
        <f>MAX(D8:CJ8)</f>
        <v>192</v>
      </c>
      <c r="CO8" s="60">
        <f>MIN(D8:CJ8)</f>
        <v>99</v>
      </c>
    </row>
    <row r="9" spans="1:93" ht="14.25">
      <c r="A9" s="53">
        <v>7</v>
      </c>
      <c r="B9" s="54" t="s">
        <v>63</v>
      </c>
      <c r="C9" s="62" t="s">
        <v>8</v>
      </c>
      <c r="D9" s="56">
        <v>129</v>
      </c>
      <c r="E9" s="56">
        <v>92</v>
      </c>
      <c r="F9" s="56">
        <v>161</v>
      </c>
      <c r="G9" s="56">
        <v>175</v>
      </c>
      <c r="H9" s="153">
        <v>195</v>
      </c>
      <c r="I9" s="56">
        <v>116</v>
      </c>
      <c r="J9" s="56">
        <v>163</v>
      </c>
      <c r="K9" s="56">
        <v>178</v>
      </c>
      <c r="L9" s="56">
        <v>147</v>
      </c>
      <c r="M9" s="56">
        <v>140</v>
      </c>
      <c r="N9" s="56">
        <v>165</v>
      </c>
      <c r="O9" s="56">
        <v>125</v>
      </c>
      <c r="P9" s="56">
        <v>169</v>
      </c>
      <c r="Q9" s="56">
        <v>160</v>
      </c>
      <c r="R9" s="56">
        <v>145</v>
      </c>
      <c r="S9" s="56">
        <v>170</v>
      </c>
      <c r="T9" s="56">
        <v>146</v>
      </c>
      <c r="U9" s="56">
        <v>123</v>
      </c>
      <c r="V9" s="57">
        <v>142</v>
      </c>
      <c r="W9" s="57">
        <v>145</v>
      </c>
      <c r="X9" s="57">
        <v>168</v>
      </c>
      <c r="Y9" s="57">
        <v>133</v>
      </c>
      <c r="Z9" s="57">
        <v>129</v>
      </c>
      <c r="AA9" s="57">
        <v>138</v>
      </c>
      <c r="AB9" s="57">
        <v>136</v>
      </c>
      <c r="AC9" s="57">
        <v>153</v>
      </c>
      <c r="AD9" s="57">
        <v>132</v>
      </c>
      <c r="AE9" s="57">
        <v>156</v>
      </c>
      <c r="AF9" s="57">
        <v>146</v>
      </c>
      <c r="AG9" s="57">
        <v>157</v>
      </c>
      <c r="AH9" s="57">
        <v>162</v>
      </c>
      <c r="AI9" s="57">
        <v>126</v>
      </c>
      <c r="AJ9" s="57">
        <v>127</v>
      </c>
      <c r="AK9" s="57">
        <v>126</v>
      </c>
      <c r="AL9" s="57">
        <v>132</v>
      </c>
      <c r="AM9" s="57">
        <v>160</v>
      </c>
      <c r="AN9" s="57">
        <v>165</v>
      </c>
      <c r="AO9" s="57">
        <v>166</v>
      </c>
      <c r="AP9" s="57">
        <v>124</v>
      </c>
      <c r="AQ9" s="57">
        <v>140</v>
      </c>
      <c r="AR9" s="57">
        <v>145</v>
      </c>
      <c r="AS9" s="57">
        <v>120</v>
      </c>
      <c r="AT9" s="57">
        <v>152</v>
      </c>
      <c r="AU9" s="57">
        <v>134</v>
      </c>
      <c r="AV9" s="57">
        <v>165</v>
      </c>
      <c r="AW9" s="57">
        <v>127</v>
      </c>
      <c r="AX9" s="57">
        <v>131</v>
      </c>
      <c r="AY9" s="57">
        <v>143</v>
      </c>
      <c r="AZ9" s="57">
        <v>135</v>
      </c>
      <c r="BA9" s="57">
        <v>158</v>
      </c>
      <c r="BB9" s="57">
        <v>162</v>
      </c>
      <c r="BC9" s="57">
        <v>148</v>
      </c>
      <c r="BD9" s="57">
        <v>122</v>
      </c>
      <c r="BE9" s="57">
        <v>169</v>
      </c>
      <c r="BF9" s="57">
        <v>161</v>
      </c>
      <c r="BG9" s="57">
        <v>168</v>
      </c>
      <c r="BH9" s="57">
        <v>129</v>
      </c>
      <c r="BI9" s="57">
        <v>125</v>
      </c>
      <c r="BJ9" s="94">
        <v>189</v>
      </c>
      <c r="BK9" s="57">
        <v>141</v>
      </c>
      <c r="BL9" s="57">
        <v>159</v>
      </c>
      <c r="BM9" s="57">
        <v>128</v>
      </c>
      <c r="BN9" s="57">
        <v>163</v>
      </c>
      <c r="BO9" s="57">
        <v>159</v>
      </c>
      <c r="BP9" s="57">
        <v>142</v>
      </c>
      <c r="BQ9" s="57">
        <v>163</v>
      </c>
      <c r="BR9" s="57">
        <v>202</v>
      </c>
      <c r="BS9" s="57"/>
      <c r="BT9" s="57"/>
      <c r="BU9" s="57">
        <v>147</v>
      </c>
      <c r="BV9" s="57">
        <v>179</v>
      </c>
      <c r="BW9" s="57">
        <v>148</v>
      </c>
      <c r="BX9" s="57">
        <v>154</v>
      </c>
      <c r="BY9" s="57">
        <v>123</v>
      </c>
      <c r="BZ9" s="57">
        <v>161</v>
      </c>
      <c r="CA9" s="57">
        <v>137</v>
      </c>
      <c r="CB9" s="57">
        <v>168</v>
      </c>
      <c r="CC9" s="57">
        <v>124</v>
      </c>
      <c r="CD9" s="57"/>
      <c r="CE9" s="57"/>
      <c r="CF9" s="57">
        <v>125</v>
      </c>
      <c r="CG9" s="57">
        <v>140</v>
      </c>
      <c r="CH9" s="57">
        <v>140</v>
      </c>
      <c r="CI9" s="57">
        <v>173</v>
      </c>
      <c r="CJ9" s="57"/>
      <c r="CK9" s="88">
        <f>COUNTA(D9:CJ9)</f>
        <v>80</v>
      </c>
      <c r="CL9" s="57">
        <f>SUM(D9:CJ9)</f>
        <v>11821</v>
      </c>
      <c r="CM9" s="58">
        <f>CL9/CK9</f>
        <v>147.76249999999999</v>
      </c>
      <c r="CN9" s="57">
        <f>MAX(D9:CJ9)</f>
        <v>202</v>
      </c>
      <c r="CO9" s="60">
        <f>MIN(D9:CJ9)</f>
        <v>92</v>
      </c>
    </row>
    <row r="10" spans="1:93" ht="14.25">
      <c r="A10" s="53">
        <v>8</v>
      </c>
      <c r="B10" s="54" t="s">
        <v>75</v>
      </c>
      <c r="C10" s="55" t="s">
        <v>73</v>
      </c>
      <c r="D10" s="56">
        <v>173</v>
      </c>
      <c r="E10" s="56"/>
      <c r="F10" s="56">
        <v>133</v>
      </c>
      <c r="G10" s="56">
        <v>180</v>
      </c>
      <c r="H10" s="56"/>
      <c r="I10" s="56"/>
      <c r="J10" s="56">
        <v>165</v>
      </c>
      <c r="K10" s="56">
        <v>120</v>
      </c>
      <c r="L10" s="56">
        <v>156</v>
      </c>
      <c r="M10" s="56"/>
      <c r="N10" s="56"/>
      <c r="O10" s="56"/>
      <c r="P10" s="56"/>
      <c r="Q10" s="56"/>
      <c r="R10" s="56">
        <v>200</v>
      </c>
      <c r="S10" s="56">
        <v>172</v>
      </c>
      <c r="T10" s="56">
        <v>164</v>
      </c>
      <c r="U10" s="56">
        <v>147</v>
      </c>
      <c r="V10" s="57">
        <v>166</v>
      </c>
      <c r="W10" s="57">
        <v>149</v>
      </c>
      <c r="X10" s="57">
        <v>104</v>
      </c>
      <c r="Y10" s="57"/>
      <c r="Z10" s="57"/>
      <c r="AA10" s="57"/>
      <c r="AB10" s="57"/>
      <c r="AC10" s="57"/>
      <c r="AD10" s="57"/>
      <c r="AE10" s="57"/>
      <c r="AF10" s="57"/>
      <c r="AG10" s="57">
        <v>114</v>
      </c>
      <c r="AH10" s="57">
        <v>150</v>
      </c>
      <c r="AI10" s="57"/>
      <c r="AJ10" s="57"/>
      <c r="AK10" s="57">
        <v>145</v>
      </c>
      <c r="AL10" s="57">
        <v>143</v>
      </c>
      <c r="AM10" s="57">
        <v>149</v>
      </c>
      <c r="AN10" s="57">
        <v>155</v>
      </c>
      <c r="AO10" s="57"/>
      <c r="AP10" s="57">
        <v>140</v>
      </c>
      <c r="AQ10" s="57">
        <v>144</v>
      </c>
      <c r="AR10" s="57">
        <v>131</v>
      </c>
      <c r="AS10" s="57"/>
      <c r="AT10" s="57"/>
      <c r="AU10" s="57">
        <v>132</v>
      </c>
      <c r="AV10" s="57">
        <v>132</v>
      </c>
      <c r="AW10" s="57"/>
      <c r="AX10" s="57">
        <v>147</v>
      </c>
      <c r="AY10" s="57"/>
      <c r="AZ10" s="57"/>
      <c r="BA10" s="57">
        <v>115</v>
      </c>
      <c r="BB10" s="57">
        <v>142</v>
      </c>
      <c r="BC10" s="57"/>
      <c r="BD10" s="57"/>
      <c r="BE10" s="57"/>
      <c r="BF10" s="57"/>
      <c r="BG10" s="57">
        <v>114</v>
      </c>
      <c r="BH10" s="57"/>
      <c r="BI10" s="57">
        <v>174</v>
      </c>
      <c r="BJ10" s="57">
        <v>155</v>
      </c>
      <c r="BK10" s="57">
        <v>145</v>
      </c>
      <c r="BL10" s="57"/>
      <c r="BM10" s="57">
        <v>147</v>
      </c>
      <c r="BN10" s="57">
        <v>81</v>
      </c>
      <c r="BO10" s="57"/>
      <c r="BP10" s="57"/>
      <c r="BQ10" s="57"/>
      <c r="BR10" s="57"/>
      <c r="BS10" s="57">
        <v>176</v>
      </c>
      <c r="BT10" s="57"/>
      <c r="BU10" s="57">
        <v>125</v>
      </c>
      <c r="BV10" s="57">
        <v>134</v>
      </c>
      <c r="BW10" s="57"/>
      <c r="BX10" s="57">
        <v>138</v>
      </c>
      <c r="BY10" s="57"/>
      <c r="BZ10" s="57">
        <v>145</v>
      </c>
      <c r="CA10" s="57"/>
      <c r="CB10" s="57"/>
      <c r="CC10" s="57">
        <v>140</v>
      </c>
      <c r="CD10" s="57">
        <v>154</v>
      </c>
      <c r="CE10" s="57"/>
      <c r="CF10" s="57"/>
      <c r="CG10" s="57"/>
      <c r="CH10" s="57"/>
      <c r="CI10" s="57">
        <v>162</v>
      </c>
      <c r="CJ10" s="57"/>
      <c r="CK10" s="88">
        <f>COUNTA(D10:CJ10)</f>
        <v>41</v>
      </c>
      <c r="CL10" s="57">
        <f>SUM(D10:CJ10)</f>
        <v>5958</v>
      </c>
      <c r="CM10" s="58">
        <f>CL10/CK10</f>
        <v>145.3170731707317</v>
      </c>
      <c r="CN10" s="59">
        <f>MAX(D10:CJ10)</f>
        <v>200</v>
      </c>
      <c r="CO10" s="60">
        <f>MIN(D10:CJ10)</f>
        <v>81</v>
      </c>
    </row>
    <row r="11" spans="1:93" ht="14.25">
      <c r="A11" s="53">
        <v>9</v>
      </c>
      <c r="B11" s="54" t="s">
        <v>297</v>
      </c>
      <c r="C11" s="55" t="s">
        <v>8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>
        <v>145</v>
      </c>
      <c r="BB11" s="57">
        <v>131</v>
      </c>
      <c r="BC11" s="57">
        <v>143</v>
      </c>
      <c r="BD11" s="57">
        <v>135</v>
      </c>
      <c r="BE11" s="57">
        <v>137</v>
      </c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>
        <v>143</v>
      </c>
      <c r="BT11" s="57">
        <v>145</v>
      </c>
      <c r="BU11" s="57"/>
      <c r="BV11" s="57"/>
      <c r="BW11" s="57"/>
      <c r="BX11" s="57"/>
      <c r="BY11" s="57"/>
      <c r="BZ11" s="57"/>
      <c r="CA11" s="57"/>
      <c r="CB11" s="57"/>
      <c r="CC11" s="57"/>
      <c r="CD11" s="57">
        <v>138</v>
      </c>
      <c r="CE11" s="57">
        <v>155</v>
      </c>
      <c r="CF11" s="57"/>
      <c r="CG11" s="57"/>
      <c r="CH11" s="57"/>
      <c r="CI11" s="57"/>
      <c r="CJ11" s="57"/>
      <c r="CK11" s="88">
        <f>COUNTA(D11:CJ11)</f>
        <v>9</v>
      </c>
      <c r="CL11" s="57">
        <f>SUM(D11:CJ11)</f>
        <v>1272</v>
      </c>
      <c r="CM11" s="58">
        <f>CL11/CK11</f>
        <v>141.33333333333334</v>
      </c>
      <c r="CN11" s="59">
        <f>MAX(D11:CJ11)</f>
        <v>155</v>
      </c>
      <c r="CO11" s="60">
        <f>MIN(D11:CJ11)</f>
        <v>131</v>
      </c>
    </row>
    <row r="12" spans="1:93" ht="14.25">
      <c r="A12" s="53">
        <v>10</v>
      </c>
      <c r="B12" s="54" t="s">
        <v>49</v>
      </c>
      <c r="C12" s="62" t="s">
        <v>60</v>
      </c>
      <c r="D12" s="56">
        <v>158</v>
      </c>
      <c r="E12" s="56">
        <v>136</v>
      </c>
      <c r="F12" s="56"/>
      <c r="G12" s="56">
        <v>124</v>
      </c>
      <c r="H12" s="56"/>
      <c r="I12" s="56">
        <v>137</v>
      </c>
      <c r="J12" s="56"/>
      <c r="K12" s="56"/>
      <c r="L12" s="56"/>
      <c r="M12" s="56"/>
      <c r="N12" s="56"/>
      <c r="O12" s="56"/>
      <c r="P12" s="56">
        <v>181</v>
      </c>
      <c r="Q12" s="56"/>
      <c r="R12" s="56">
        <v>132</v>
      </c>
      <c r="S12" s="56">
        <v>120</v>
      </c>
      <c r="T12" s="56">
        <v>115</v>
      </c>
      <c r="U12" s="56">
        <v>129</v>
      </c>
      <c r="V12" s="57"/>
      <c r="W12" s="57"/>
      <c r="X12" s="94">
        <v>188</v>
      </c>
      <c r="Y12" s="57">
        <v>131</v>
      </c>
      <c r="Z12" s="57">
        <v>149</v>
      </c>
      <c r="AA12" s="57"/>
      <c r="AB12" s="57">
        <v>154</v>
      </c>
      <c r="AC12" s="57">
        <v>132</v>
      </c>
      <c r="AD12" s="57">
        <v>106</v>
      </c>
      <c r="AE12" s="57"/>
      <c r="AF12" s="57">
        <v>119</v>
      </c>
      <c r="AG12" s="57"/>
      <c r="AH12" s="57">
        <v>103</v>
      </c>
      <c r="AI12" s="57">
        <v>122</v>
      </c>
      <c r="AJ12" s="57">
        <v>122</v>
      </c>
      <c r="AK12" s="57">
        <v>109</v>
      </c>
      <c r="AL12" s="57">
        <v>136</v>
      </c>
      <c r="AM12" s="57">
        <v>125</v>
      </c>
      <c r="AN12" s="57">
        <v>94</v>
      </c>
      <c r="AO12" s="57">
        <v>124</v>
      </c>
      <c r="AP12" s="57">
        <v>133</v>
      </c>
      <c r="AQ12" s="57">
        <v>159</v>
      </c>
      <c r="AR12" s="57">
        <v>105</v>
      </c>
      <c r="AS12" s="57">
        <v>136</v>
      </c>
      <c r="AT12" s="57"/>
      <c r="AU12" s="57"/>
      <c r="AV12" s="57"/>
      <c r="AW12" s="57"/>
      <c r="AX12" s="57"/>
      <c r="AY12" s="57"/>
      <c r="AZ12" s="57">
        <v>125</v>
      </c>
      <c r="BA12" s="57"/>
      <c r="BB12" s="57">
        <v>134</v>
      </c>
      <c r="BC12" s="57">
        <v>127</v>
      </c>
      <c r="BD12" s="57">
        <v>144</v>
      </c>
      <c r="BE12" s="57">
        <v>195</v>
      </c>
      <c r="BF12" s="57"/>
      <c r="BG12" s="57">
        <v>133</v>
      </c>
      <c r="BH12" s="57">
        <v>161</v>
      </c>
      <c r="BI12" s="57">
        <v>140</v>
      </c>
      <c r="BJ12" s="57"/>
      <c r="BK12" s="57"/>
      <c r="BL12" s="57">
        <v>153</v>
      </c>
      <c r="BM12" s="57">
        <v>126</v>
      </c>
      <c r="BN12" s="57">
        <v>118</v>
      </c>
      <c r="BO12" s="94">
        <v>174</v>
      </c>
      <c r="BP12" s="57">
        <v>141</v>
      </c>
      <c r="BQ12" s="57">
        <v>115</v>
      </c>
      <c r="BR12" s="57">
        <v>157</v>
      </c>
      <c r="BS12" s="57">
        <v>142</v>
      </c>
      <c r="BT12" s="57">
        <v>133</v>
      </c>
      <c r="BU12" s="57">
        <v>149</v>
      </c>
      <c r="BV12" s="57">
        <v>155</v>
      </c>
      <c r="BW12" s="57">
        <v>102</v>
      </c>
      <c r="BX12" s="57">
        <v>127</v>
      </c>
      <c r="BY12" s="57">
        <v>167</v>
      </c>
      <c r="BZ12" s="57">
        <v>121</v>
      </c>
      <c r="CA12" s="57">
        <v>153</v>
      </c>
      <c r="CB12" s="57"/>
      <c r="CC12" s="57">
        <v>138</v>
      </c>
      <c r="CD12" s="57">
        <v>123</v>
      </c>
      <c r="CE12" s="57">
        <v>159</v>
      </c>
      <c r="CF12" s="57">
        <v>132</v>
      </c>
      <c r="CG12" s="57"/>
      <c r="CH12" s="57">
        <v>190</v>
      </c>
      <c r="CI12" s="57">
        <v>163</v>
      </c>
      <c r="CJ12" s="57"/>
      <c r="CK12" s="88">
        <f>COUNTA(D12:CJ12)</f>
        <v>58</v>
      </c>
      <c r="CL12" s="57">
        <f>SUM(D12:CJ12)</f>
        <v>7976</v>
      </c>
      <c r="CM12" s="58">
        <f>CL12/CK12</f>
        <v>137.51724137931035</v>
      </c>
      <c r="CN12" s="59">
        <f>MAX(D12:CJ12)</f>
        <v>195</v>
      </c>
      <c r="CO12" s="60">
        <f>MIN(D12:CJ12)</f>
        <v>94</v>
      </c>
    </row>
    <row r="13" spans="1:93" ht="14.25">
      <c r="A13" s="53">
        <v>11</v>
      </c>
      <c r="B13" s="54" t="s">
        <v>78</v>
      </c>
      <c r="C13" s="55" t="s">
        <v>73</v>
      </c>
      <c r="D13" s="56"/>
      <c r="E13" s="56">
        <v>136</v>
      </c>
      <c r="F13" s="56"/>
      <c r="G13" s="56"/>
      <c r="H13" s="56">
        <v>177</v>
      </c>
      <c r="I13" s="56">
        <v>121</v>
      </c>
      <c r="J13" s="56">
        <v>105</v>
      </c>
      <c r="K13" s="56">
        <v>135</v>
      </c>
      <c r="L13" s="56"/>
      <c r="M13" s="56">
        <v>108</v>
      </c>
      <c r="N13" s="56"/>
      <c r="O13" s="56"/>
      <c r="P13" s="56">
        <v>130</v>
      </c>
      <c r="Q13" s="56">
        <v>118</v>
      </c>
      <c r="R13" s="56">
        <v>145</v>
      </c>
      <c r="S13" s="56"/>
      <c r="T13" s="56"/>
      <c r="U13" s="56"/>
      <c r="V13" s="57">
        <v>159</v>
      </c>
      <c r="W13" s="57">
        <v>121</v>
      </c>
      <c r="X13" s="57">
        <v>126</v>
      </c>
      <c r="Y13" s="57"/>
      <c r="Z13" s="57"/>
      <c r="AA13" s="57"/>
      <c r="AB13" s="57"/>
      <c r="AC13" s="57">
        <v>116</v>
      </c>
      <c r="AD13" s="57">
        <v>143</v>
      </c>
      <c r="AE13" s="57">
        <v>162</v>
      </c>
      <c r="AF13" s="57">
        <v>134</v>
      </c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>
        <v>166</v>
      </c>
      <c r="BM13" s="57">
        <v>130</v>
      </c>
      <c r="BN13" s="57"/>
      <c r="BO13" s="57">
        <v>154</v>
      </c>
      <c r="BP13" s="57"/>
      <c r="BQ13" s="57"/>
      <c r="BR13" s="57"/>
      <c r="BS13" s="57">
        <v>157</v>
      </c>
      <c r="BT13" s="57">
        <v>129</v>
      </c>
      <c r="BU13" s="57"/>
      <c r="BV13" s="57"/>
      <c r="BW13" s="57">
        <v>121</v>
      </c>
      <c r="BX13" s="57"/>
      <c r="BY13" s="57"/>
      <c r="BZ13" s="57">
        <v>156</v>
      </c>
      <c r="CA13" s="57">
        <v>134</v>
      </c>
      <c r="CB13" s="57">
        <v>123</v>
      </c>
      <c r="CC13" s="57"/>
      <c r="CD13" s="57">
        <v>112</v>
      </c>
      <c r="CE13" s="57">
        <v>163</v>
      </c>
      <c r="CF13" s="57"/>
      <c r="CG13" s="57">
        <v>140</v>
      </c>
      <c r="CH13" s="57"/>
      <c r="CI13" s="57"/>
      <c r="CJ13" s="57"/>
      <c r="CK13" s="88">
        <f>COUNTA(D13:CJ13)</f>
        <v>28</v>
      </c>
      <c r="CL13" s="57">
        <f>SUM(D13:CJ13)</f>
        <v>3821</v>
      </c>
      <c r="CM13" s="58">
        <f>CL13/CK13</f>
        <v>136.46428571428572</v>
      </c>
      <c r="CN13" s="59">
        <f>MAX(D13:CJ13)</f>
        <v>177</v>
      </c>
      <c r="CO13" s="60">
        <f>MIN(D13:CJ13)</f>
        <v>105</v>
      </c>
    </row>
    <row r="14" spans="1:93" ht="14.25">
      <c r="A14" s="53">
        <v>12</v>
      </c>
      <c r="B14" s="54" t="s">
        <v>50</v>
      </c>
      <c r="C14" s="55" t="s">
        <v>8</v>
      </c>
      <c r="D14" s="56">
        <v>182</v>
      </c>
      <c r="E14" s="56">
        <v>156</v>
      </c>
      <c r="F14" s="56">
        <v>157</v>
      </c>
      <c r="G14" s="56">
        <v>146</v>
      </c>
      <c r="H14" s="56">
        <v>161</v>
      </c>
      <c r="I14" s="56">
        <v>156</v>
      </c>
      <c r="J14" s="56">
        <v>151</v>
      </c>
      <c r="K14" s="56">
        <v>152</v>
      </c>
      <c r="L14" s="56">
        <v>141</v>
      </c>
      <c r="M14" s="56">
        <v>140</v>
      </c>
      <c r="N14" s="56">
        <v>129</v>
      </c>
      <c r="O14" s="56">
        <v>104</v>
      </c>
      <c r="P14" s="56">
        <v>115</v>
      </c>
      <c r="Q14" s="56">
        <v>140</v>
      </c>
      <c r="R14" s="56">
        <v>155</v>
      </c>
      <c r="S14" s="56">
        <v>152</v>
      </c>
      <c r="T14" s="56">
        <v>126</v>
      </c>
      <c r="U14" s="56">
        <v>104</v>
      </c>
      <c r="V14" s="57">
        <v>127</v>
      </c>
      <c r="W14" s="57">
        <v>114</v>
      </c>
      <c r="X14" s="57">
        <v>155</v>
      </c>
      <c r="Y14" s="57">
        <v>101</v>
      </c>
      <c r="Z14" s="57">
        <v>142</v>
      </c>
      <c r="AA14" s="57">
        <v>111</v>
      </c>
      <c r="AB14" s="57">
        <v>104</v>
      </c>
      <c r="AC14" s="57">
        <v>130</v>
      </c>
      <c r="AD14" s="57">
        <v>124</v>
      </c>
      <c r="AE14" s="57">
        <v>152</v>
      </c>
      <c r="AF14" s="57">
        <v>125</v>
      </c>
      <c r="AG14" s="57">
        <v>129</v>
      </c>
      <c r="AH14" s="57">
        <v>139</v>
      </c>
      <c r="AI14" s="57">
        <v>167</v>
      </c>
      <c r="AJ14" s="57">
        <v>140</v>
      </c>
      <c r="AK14" s="57">
        <v>104</v>
      </c>
      <c r="AL14" s="57">
        <v>136</v>
      </c>
      <c r="AM14" s="57">
        <v>133</v>
      </c>
      <c r="AN14" s="57">
        <v>136</v>
      </c>
      <c r="AO14" s="57">
        <v>175</v>
      </c>
      <c r="AP14" s="57">
        <v>128</v>
      </c>
      <c r="AQ14" s="57">
        <v>146</v>
      </c>
      <c r="AR14" s="57">
        <v>145</v>
      </c>
      <c r="AS14" s="57">
        <v>130</v>
      </c>
      <c r="AT14" s="57">
        <v>104</v>
      </c>
      <c r="AU14" s="57">
        <v>158</v>
      </c>
      <c r="AV14" s="57">
        <v>118</v>
      </c>
      <c r="AW14" s="57">
        <v>123</v>
      </c>
      <c r="AX14" s="57">
        <v>151</v>
      </c>
      <c r="AY14" s="57">
        <v>143</v>
      </c>
      <c r="AZ14" s="57">
        <v>127</v>
      </c>
      <c r="BA14" s="57">
        <v>123</v>
      </c>
      <c r="BB14" s="57">
        <v>156</v>
      </c>
      <c r="BC14" s="57">
        <v>167</v>
      </c>
      <c r="BD14" s="57">
        <v>120</v>
      </c>
      <c r="BE14" s="57">
        <v>146</v>
      </c>
      <c r="BF14" s="57">
        <v>111</v>
      </c>
      <c r="BG14" s="57">
        <v>127</v>
      </c>
      <c r="BH14" s="57">
        <v>140</v>
      </c>
      <c r="BI14" s="57">
        <v>120</v>
      </c>
      <c r="BJ14" s="57">
        <v>111</v>
      </c>
      <c r="BK14" s="57">
        <v>150</v>
      </c>
      <c r="BL14" s="57">
        <v>148</v>
      </c>
      <c r="BM14" s="57">
        <v>122</v>
      </c>
      <c r="BN14" s="57">
        <v>130</v>
      </c>
      <c r="BO14" s="57">
        <v>117</v>
      </c>
      <c r="BP14" s="57">
        <v>96</v>
      </c>
      <c r="BQ14" s="57">
        <v>114</v>
      </c>
      <c r="BR14" s="57">
        <v>112</v>
      </c>
      <c r="BS14" s="57">
        <v>125</v>
      </c>
      <c r="BT14" s="57">
        <v>119</v>
      </c>
      <c r="BU14" s="57">
        <v>96</v>
      </c>
      <c r="BV14" s="57">
        <v>114</v>
      </c>
      <c r="BW14" s="57">
        <v>99</v>
      </c>
      <c r="BX14" s="57">
        <v>116</v>
      </c>
      <c r="BY14" s="57">
        <v>123</v>
      </c>
      <c r="BZ14" s="57">
        <v>135</v>
      </c>
      <c r="CA14" s="57">
        <v>180</v>
      </c>
      <c r="CB14" s="57">
        <v>133</v>
      </c>
      <c r="CC14" s="57">
        <v>127</v>
      </c>
      <c r="CD14" s="57">
        <v>135</v>
      </c>
      <c r="CE14" s="57">
        <v>145</v>
      </c>
      <c r="CF14" s="57">
        <v>145</v>
      </c>
      <c r="CG14" s="57">
        <v>136</v>
      </c>
      <c r="CH14" s="57">
        <v>128</v>
      </c>
      <c r="CI14" s="57">
        <v>123</v>
      </c>
      <c r="CJ14" s="57"/>
      <c r="CK14" s="88">
        <f>COUNTA(D14:CJ14)</f>
        <v>84</v>
      </c>
      <c r="CL14" s="57">
        <f>SUM(D14:CJ14)</f>
        <v>11173</v>
      </c>
      <c r="CM14" s="58">
        <f>CL14/CK14</f>
        <v>133.01190476190476</v>
      </c>
      <c r="CN14" s="59">
        <f>MAX(D14:CJ14)</f>
        <v>182</v>
      </c>
      <c r="CO14" s="60">
        <f>MIN(D14:CJ14)</f>
        <v>96</v>
      </c>
    </row>
    <row r="15" spans="1:93" ht="13.5" customHeight="1">
      <c r="A15" s="53">
        <v>13</v>
      </c>
      <c r="B15" s="66" t="s">
        <v>65</v>
      </c>
      <c r="C15" s="55" t="s">
        <v>64</v>
      </c>
      <c r="D15" s="56">
        <v>121</v>
      </c>
      <c r="E15" s="56"/>
      <c r="F15" s="56">
        <v>127</v>
      </c>
      <c r="G15" s="56">
        <v>150</v>
      </c>
      <c r="H15" s="56">
        <v>138</v>
      </c>
      <c r="I15" s="56">
        <v>122</v>
      </c>
      <c r="J15" s="56">
        <v>140</v>
      </c>
      <c r="K15" s="56">
        <v>138</v>
      </c>
      <c r="L15" s="56">
        <v>113</v>
      </c>
      <c r="M15" s="56">
        <v>134</v>
      </c>
      <c r="N15" s="56">
        <v>107</v>
      </c>
      <c r="O15" s="56">
        <v>97</v>
      </c>
      <c r="P15" s="56"/>
      <c r="Q15" s="56">
        <v>132</v>
      </c>
      <c r="R15" s="56">
        <v>133</v>
      </c>
      <c r="S15" s="56">
        <v>139</v>
      </c>
      <c r="T15" s="56">
        <v>119</v>
      </c>
      <c r="U15" s="56">
        <v>92</v>
      </c>
      <c r="V15" s="57">
        <v>118</v>
      </c>
      <c r="W15" s="57">
        <v>141</v>
      </c>
      <c r="X15" s="57">
        <v>167</v>
      </c>
      <c r="Y15" s="57">
        <v>150</v>
      </c>
      <c r="Z15" s="57">
        <v>106</v>
      </c>
      <c r="AA15" s="57">
        <v>131</v>
      </c>
      <c r="AB15" s="57">
        <v>125</v>
      </c>
      <c r="AC15" s="57">
        <v>136</v>
      </c>
      <c r="AD15" s="57">
        <v>132</v>
      </c>
      <c r="AE15" s="57">
        <v>120</v>
      </c>
      <c r="AF15" s="57">
        <v>132</v>
      </c>
      <c r="AG15" s="57">
        <v>142</v>
      </c>
      <c r="AH15" s="57">
        <v>132</v>
      </c>
      <c r="AI15" s="57">
        <v>135</v>
      </c>
      <c r="AJ15" s="57">
        <v>130</v>
      </c>
      <c r="AK15" s="57">
        <v>106</v>
      </c>
      <c r="AL15" s="57">
        <v>170</v>
      </c>
      <c r="AM15" s="57">
        <v>128</v>
      </c>
      <c r="AN15" s="57">
        <v>141</v>
      </c>
      <c r="AO15" s="57">
        <v>135</v>
      </c>
      <c r="AP15" s="57">
        <v>123</v>
      </c>
      <c r="AQ15" s="57">
        <v>144</v>
      </c>
      <c r="AR15" s="57">
        <v>154</v>
      </c>
      <c r="AS15" s="57">
        <v>149</v>
      </c>
      <c r="AT15" s="57">
        <v>130</v>
      </c>
      <c r="AU15" s="57">
        <v>158</v>
      </c>
      <c r="AV15" s="57">
        <v>119</v>
      </c>
      <c r="AW15" s="57">
        <v>159</v>
      </c>
      <c r="AX15" s="57">
        <v>147</v>
      </c>
      <c r="AY15" s="57">
        <v>152</v>
      </c>
      <c r="AZ15" s="57">
        <v>140</v>
      </c>
      <c r="BA15" s="57">
        <v>117</v>
      </c>
      <c r="BB15" s="57">
        <v>123</v>
      </c>
      <c r="BC15" s="57">
        <v>144</v>
      </c>
      <c r="BD15" s="57">
        <v>174</v>
      </c>
      <c r="BE15" s="57">
        <v>128</v>
      </c>
      <c r="BF15" s="57">
        <v>134</v>
      </c>
      <c r="BG15" s="57">
        <v>106</v>
      </c>
      <c r="BH15" s="57">
        <v>95</v>
      </c>
      <c r="BI15" s="57">
        <v>139</v>
      </c>
      <c r="BJ15" s="57">
        <v>153</v>
      </c>
      <c r="BK15" s="57">
        <v>116</v>
      </c>
      <c r="BL15" s="57">
        <v>122</v>
      </c>
      <c r="BM15" s="57">
        <v>104</v>
      </c>
      <c r="BN15" s="57">
        <v>169</v>
      </c>
      <c r="BO15" s="57">
        <v>132</v>
      </c>
      <c r="BP15" s="57">
        <v>161</v>
      </c>
      <c r="BQ15" s="57">
        <v>158</v>
      </c>
      <c r="BR15" s="57">
        <v>129</v>
      </c>
      <c r="BS15" s="57">
        <v>109</v>
      </c>
      <c r="BT15" s="57">
        <v>147</v>
      </c>
      <c r="BU15" s="57">
        <v>116</v>
      </c>
      <c r="BV15" s="57">
        <v>144</v>
      </c>
      <c r="BW15" s="57">
        <v>141</v>
      </c>
      <c r="BX15" s="57">
        <v>137</v>
      </c>
      <c r="BY15" s="57">
        <v>116</v>
      </c>
      <c r="BZ15" s="57"/>
      <c r="CA15" s="57">
        <v>115</v>
      </c>
      <c r="CB15" s="57">
        <v>150</v>
      </c>
      <c r="CC15" s="57">
        <v>132</v>
      </c>
      <c r="CD15" s="57">
        <v>107</v>
      </c>
      <c r="CE15" s="57">
        <v>115</v>
      </c>
      <c r="CF15" s="57">
        <v>118</v>
      </c>
      <c r="CG15" s="57">
        <v>137</v>
      </c>
      <c r="CH15" s="57">
        <v>140</v>
      </c>
      <c r="CI15" s="57">
        <v>139</v>
      </c>
      <c r="CJ15" s="57"/>
      <c r="CK15" s="88">
        <f>COUNTA(D15:CJ15)</f>
        <v>81</v>
      </c>
      <c r="CL15" s="57">
        <f>SUM(D15:CJ15)</f>
        <v>10721</v>
      </c>
      <c r="CM15" s="58">
        <f>CL15/CK15</f>
        <v>132.35802469135803</v>
      </c>
      <c r="CN15" s="59">
        <f>MAX(D15:CJ15)</f>
        <v>174</v>
      </c>
      <c r="CO15" s="60">
        <f>MIN(D15:CJ15)</f>
        <v>92</v>
      </c>
    </row>
    <row r="16" spans="1:93" ht="14.25">
      <c r="A16" s="53">
        <v>14</v>
      </c>
      <c r="B16" s="54" t="s">
        <v>79</v>
      </c>
      <c r="C16" s="55" t="s">
        <v>73</v>
      </c>
      <c r="D16" s="56"/>
      <c r="E16" s="56">
        <v>154</v>
      </c>
      <c r="F16" s="56">
        <v>149</v>
      </c>
      <c r="G16" s="56"/>
      <c r="H16" s="56"/>
      <c r="I16" s="56"/>
      <c r="J16" s="56"/>
      <c r="K16" s="56"/>
      <c r="L16" s="56"/>
      <c r="M16" s="56">
        <v>134</v>
      </c>
      <c r="N16" s="56">
        <v>112</v>
      </c>
      <c r="O16" s="56">
        <v>162</v>
      </c>
      <c r="P16" s="56"/>
      <c r="Q16" s="56"/>
      <c r="R16" s="56"/>
      <c r="S16" s="56"/>
      <c r="T16" s="56"/>
      <c r="U16" s="56"/>
      <c r="V16" s="57">
        <v>124</v>
      </c>
      <c r="W16" s="57">
        <v>133</v>
      </c>
      <c r="X16" s="57">
        <v>140</v>
      </c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>
        <v>135</v>
      </c>
      <c r="AJ16" s="57">
        <v>131</v>
      </c>
      <c r="AK16" s="57"/>
      <c r="AL16" s="57"/>
      <c r="AM16" s="57">
        <v>111</v>
      </c>
      <c r="AN16" s="57"/>
      <c r="AO16" s="57">
        <v>112</v>
      </c>
      <c r="AP16" s="57">
        <v>109</v>
      </c>
      <c r="AQ16" s="57"/>
      <c r="AR16" s="57"/>
      <c r="AS16" s="57">
        <v>131</v>
      </c>
      <c r="AT16" s="57">
        <v>138</v>
      </c>
      <c r="AU16" s="57"/>
      <c r="AV16" s="57"/>
      <c r="AW16" s="57">
        <v>117</v>
      </c>
      <c r="AX16" s="57"/>
      <c r="AY16" s="57">
        <v>110</v>
      </c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>
        <v>134</v>
      </c>
      <c r="BS16" s="57"/>
      <c r="BT16" s="57">
        <v>126</v>
      </c>
      <c r="BU16" s="57"/>
      <c r="BV16" s="57"/>
      <c r="BW16" s="57">
        <v>146</v>
      </c>
      <c r="BX16" s="57"/>
      <c r="BY16" s="57"/>
      <c r="BZ16" s="57"/>
      <c r="CA16" s="57">
        <v>176</v>
      </c>
      <c r="CB16" s="57">
        <v>126</v>
      </c>
      <c r="CC16" s="57">
        <v>131</v>
      </c>
      <c r="CD16" s="57">
        <v>139</v>
      </c>
      <c r="CE16" s="57">
        <v>125</v>
      </c>
      <c r="CF16" s="57">
        <v>125</v>
      </c>
      <c r="CG16" s="57"/>
      <c r="CH16" s="57"/>
      <c r="CI16" s="57"/>
      <c r="CJ16" s="57"/>
      <c r="CK16" s="88">
        <f>COUNTA(D16:CJ16)</f>
        <v>26</v>
      </c>
      <c r="CL16" s="57">
        <f>SUM(D16:CJ16)</f>
        <v>3430</v>
      </c>
      <c r="CM16" s="58">
        <f>CL16/CK16</f>
        <v>131.92307692307693</v>
      </c>
      <c r="CN16" s="59">
        <f>MAX(D16:CJ16)</f>
        <v>176</v>
      </c>
      <c r="CO16" s="60">
        <f>MIN(D16:CJ16)</f>
        <v>109</v>
      </c>
    </row>
    <row r="17" spans="1:94" ht="14.25">
      <c r="A17" s="53">
        <v>15</v>
      </c>
      <c r="B17" s="66" t="s">
        <v>57</v>
      </c>
      <c r="C17" s="55" t="s">
        <v>60</v>
      </c>
      <c r="D17" s="56"/>
      <c r="E17" s="56">
        <v>120</v>
      </c>
      <c r="F17" s="56">
        <v>148</v>
      </c>
      <c r="G17" s="56"/>
      <c r="H17" s="56">
        <v>100</v>
      </c>
      <c r="I17" s="56"/>
      <c r="J17" s="57"/>
      <c r="K17" s="56">
        <v>155</v>
      </c>
      <c r="L17" s="56">
        <v>135</v>
      </c>
      <c r="M17" s="56">
        <v>135</v>
      </c>
      <c r="N17" s="56">
        <v>121</v>
      </c>
      <c r="O17" s="56">
        <v>123</v>
      </c>
      <c r="P17" s="56">
        <v>164</v>
      </c>
      <c r="Q17" s="56">
        <v>151</v>
      </c>
      <c r="R17" s="56">
        <v>103</v>
      </c>
      <c r="S17" s="56"/>
      <c r="T17" s="56">
        <v>152</v>
      </c>
      <c r="U17" s="56">
        <v>159</v>
      </c>
      <c r="V17" s="57"/>
      <c r="W17" s="57">
        <v>122</v>
      </c>
      <c r="X17" s="57">
        <v>120</v>
      </c>
      <c r="Y17" s="57">
        <v>179</v>
      </c>
      <c r="Z17" s="57">
        <v>146</v>
      </c>
      <c r="AA17" s="57">
        <v>121</v>
      </c>
      <c r="AB17" s="57"/>
      <c r="AC17" s="57">
        <v>138</v>
      </c>
      <c r="AD17" s="57"/>
      <c r="AE17" s="57">
        <v>132</v>
      </c>
      <c r="AF17" s="57"/>
      <c r="AG17" s="57">
        <v>122</v>
      </c>
      <c r="AH17" s="57">
        <v>102</v>
      </c>
      <c r="AI17" s="57">
        <v>111</v>
      </c>
      <c r="AJ17" s="57">
        <v>131</v>
      </c>
      <c r="AK17" s="57">
        <v>134</v>
      </c>
      <c r="AL17" s="57">
        <v>112</v>
      </c>
      <c r="AM17" s="57">
        <v>170</v>
      </c>
      <c r="AN17" s="57">
        <v>114</v>
      </c>
      <c r="AO17" s="57">
        <v>133</v>
      </c>
      <c r="AP17" s="57">
        <v>139</v>
      </c>
      <c r="AQ17" s="57">
        <v>146</v>
      </c>
      <c r="AR17" s="57">
        <v>144</v>
      </c>
      <c r="AS17" s="57">
        <v>113</v>
      </c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>
        <v>133</v>
      </c>
      <c r="BG17" s="57">
        <v>130</v>
      </c>
      <c r="BH17" s="57">
        <v>152</v>
      </c>
      <c r="BI17" s="57"/>
      <c r="BJ17" s="57">
        <v>119</v>
      </c>
      <c r="BK17" s="57">
        <v>133</v>
      </c>
      <c r="BL17" s="57">
        <v>134</v>
      </c>
      <c r="BM17" s="57">
        <v>124</v>
      </c>
      <c r="BN17" s="57">
        <v>116</v>
      </c>
      <c r="BO17" s="57">
        <v>141</v>
      </c>
      <c r="BP17" s="57">
        <v>113</v>
      </c>
      <c r="BQ17" s="57">
        <v>97</v>
      </c>
      <c r="BR17" s="57"/>
      <c r="BS17" s="57"/>
      <c r="BT17" s="57"/>
      <c r="BU17" s="57"/>
      <c r="BV17" s="57"/>
      <c r="BW17" s="57"/>
      <c r="BX17" s="57"/>
      <c r="BY17" s="57"/>
      <c r="BZ17" s="57">
        <v>127</v>
      </c>
      <c r="CA17" s="57">
        <v>112</v>
      </c>
      <c r="CB17" s="94">
        <v>182</v>
      </c>
      <c r="CC17" s="57">
        <v>122</v>
      </c>
      <c r="CD17" s="57"/>
      <c r="CE17" s="57"/>
      <c r="CF17" s="57"/>
      <c r="CG17" s="57"/>
      <c r="CH17" s="57"/>
      <c r="CI17" s="57"/>
      <c r="CJ17" s="57"/>
      <c r="CK17" s="88">
        <f>COUNTA(D17:CJ17)</f>
        <v>48</v>
      </c>
      <c r="CL17" s="57">
        <f>SUM(D17:CJ17)</f>
        <v>6330</v>
      </c>
      <c r="CM17" s="58">
        <f>CL17/CK17</f>
        <v>131.875</v>
      </c>
      <c r="CN17" s="59">
        <f>MAX(D17:CJ17)</f>
        <v>182</v>
      </c>
      <c r="CO17" s="60">
        <f>MIN(D17:CJ17)</f>
        <v>97</v>
      </c>
    </row>
    <row r="18" spans="1:94" ht="14.25">
      <c r="A18" s="53">
        <v>16</v>
      </c>
      <c r="B18" s="54" t="s">
        <v>53</v>
      </c>
      <c r="C18" s="55" t="s">
        <v>60</v>
      </c>
      <c r="D18" s="56"/>
      <c r="E18" s="56">
        <v>133</v>
      </c>
      <c r="F18" s="56"/>
      <c r="G18" s="56"/>
      <c r="H18" s="56">
        <v>113</v>
      </c>
      <c r="I18" s="56">
        <v>110</v>
      </c>
      <c r="J18" s="56">
        <v>126</v>
      </c>
      <c r="K18" s="56">
        <v>134</v>
      </c>
      <c r="L18" s="56"/>
      <c r="M18" s="56">
        <v>117</v>
      </c>
      <c r="N18" s="56">
        <v>146</v>
      </c>
      <c r="O18" s="56"/>
      <c r="P18" s="56"/>
      <c r="Q18" s="56"/>
      <c r="R18" s="56"/>
      <c r="S18" s="56"/>
      <c r="T18" s="56"/>
      <c r="U18" s="56"/>
      <c r="V18" s="57">
        <v>97</v>
      </c>
      <c r="W18" s="57"/>
      <c r="X18" s="57">
        <v>155</v>
      </c>
      <c r="Y18" s="57">
        <v>156</v>
      </c>
      <c r="Z18" s="57"/>
      <c r="AA18" s="57">
        <v>102</v>
      </c>
      <c r="AB18" s="57"/>
      <c r="AC18" s="57"/>
      <c r="AD18" s="57"/>
      <c r="AE18" s="57">
        <v>117</v>
      </c>
      <c r="AF18" s="57">
        <v>149</v>
      </c>
      <c r="AG18" s="57">
        <v>140</v>
      </c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>
        <v>133</v>
      </c>
      <c r="AU18" s="57">
        <v>127</v>
      </c>
      <c r="AV18" s="57">
        <v>145</v>
      </c>
      <c r="AW18" s="57">
        <v>162</v>
      </c>
      <c r="AX18" s="57">
        <v>134</v>
      </c>
      <c r="AY18" s="57">
        <v>132</v>
      </c>
      <c r="AZ18" s="57"/>
      <c r="BA18" s="57">
        <v>137</v>
      </c>
      <c r="BB18" s="57">
        <v>127</v>
      </c>
      <c r="BC18" s="57"/>
      <c r="BD18" s="57">
        <v>129</v>
      </c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>
        <v>82</v>
      </c>
      <c r="BU18" s="57">
        <v>172</v>
      </c>
      <c r="BV18" s="57">
        <v>141</v>
      </c>
      <c r="BW18" s="57">
        <v>122</v>
      </c>
      <c r="BX18" s="57"/>
      <c r="BY18" s="57"/>
      <c r="BZ18" s="57"/>
      <c r="CA18" s="57"/>
      <c r="CB18" s="57"/>
      <c r="CC18" s="57"/>
      <c r="CD18" s="57"/>
      <c r="CE18" s="57">
        <v>115</v>
      </c>
      <c r="CF18" s="57">
        <v>148</v>
      </c>
      <c r="CG18" s="57">
        <v>127</v>
      </c>
      <c r="CH18" s="57">
        <v>160</v>
      </c>
      <c r="CI18" s="57"/>
      <c r="CJ18" s="57"/>
      <c r="CK18" s="88">
        <f>COUNTA(D18:CJ18)</f>
        <v>31</v>
      </c>
      <c r="CL18" s="57">
        <f>SUM(D18:CJ18)</f>
        <v>4088</v>
      </c>
      <c r="CM18" s="58">
        <f>CL18/CK18</f>
        <v>131.87096774193549</v>
      </c>
      <c r="CN18" s="59">
        <f>MAX(D18:CJ18)</f>
        <v>172</v>
      </c>
      <c r="CO18" s="60">
        <f>MIN(D18:CJ18)</f>
        <v>82</v>
      </c>
    </row>
    <row r="19" spans="1:94" ht="14.25">
      <c r="A19" s="53">
        <v>17</v>
      </c>
      <c r="B19" s="54" t="s">
        <v>54</v>
      </c>
      <c r="C19" s="55" t="s">
        <v>6</v>
      </c>
      <c r="D19" s="56">
        <v>125</v>
      </c>
      <c r="E19" s="56">
        <v>89</v>
      </c>
      <c r="F19" s="56">
        <v>111</v>
      </c>
      <c r="G19" s="56">
        <v>161</v>
      </c>
      <c r="H19" s="56">
        <v>151</v>
      </c>
      <c r="I19" s="56">
        <v>141</v>
      </c>
      <c r="J19" s="56"/>
      <c r="K19" s="56"/>
      <c r="L19" s="56">
        <v>158</v>
      </c>
      <c r="M19" s="56">
        <v>103</v>
      </c>
      <c r="N19" s="56">
        <v>133</v>
      </c>
      <c r="O19" s="56">
        <v>157</v>
      </c>
      <c r="P19" s="56"/>
      <c r="Q19" s="56">
        <v>175</v>
      </c>
      <c r="R19" s="56">
        <v>104</v>
      </c>
      <c r="S19" s="56">
        <v>166</v>
      </c>
      <c r="T19" s="56">
        <v>109</v>
      </c>
      <c r="U19" s="56"/>
      <c r="V19" s="57">
        <v>153</v>
      </c>
      <c r="W19" s="57">
        <v>135</v>
      </c>
      <c r="X19" s="57">
        <v>117</v>
      </c>
      <c r="Y19" s="57"/>
      <c r="Z19" s="57">
        <v>117</v>
      </c>
      <c r="AA19" s="57"/>
      <c r="AB19" s="57">
        <v>138</v>
      </c>
      <c r="AC19" s="57">
        <v>133</v>
      </c>
      <c r="AD19" s="57">
        <v>128</v>
      </c>
      <c r="AE19" s="57">
        <v>137</v>
      </c>
      <c r="AF19" s="57">
        <v>108</v>
      </c>
      <c r="AG19" s="57">
        <v>159</v>
      </c>
      <c r="AH19" s="57">
        <v>127</v>
      </c>
      <c r="AI19" s="57">
        <v>141</v>
      </c>
      <c r="AJ19" s="57">
        <v>99</v>
      </c>
      <c r="AK19" s="57"/>
      <c r="AL19" s="57">
        <v>128</v>
      </c>
      <c r="AM19" s="57">
        <v>114</v>
      </c>
      <c r="AN19" s="57"/>
      <c r="AO19" s="57"/>
      <c r="AP19" s="57"/>
      <c r="AQ19" s="57">
        <v>123</v>
      </c>
      <c r="AR19" s="57"/>
      <c r="AS19" s="57"/>
      <c r="AT19" s="57"/>
      <c r="AU19" s="57"/>
      <c r="AV19" s="57"/>
      <c r="AW19" s="57"/>
      <c r="AX19" s="57"/>
      <c r="AY19" s="57"/>
      <c r="AZ19" s="57">
        <v>135</v>
      </c>
      <c r="BA19" s="57">
        <v>143</v>
      </c>
      <c r="BB19" s="57"/>
      <c r="BC19" s="57">
        <v>105</v>
      </c>
      <c r="BD19" s="57">
        <v>100</v>
      </c>
      <c r="BE19" s="57">
        <v>134</v>
      </c>
      <c r="BF19" s="57"/>
      <c r="BG19" s="57"/>
      <c r="BH19" s="57">
        <v>123</v>
      </c>
      <c r="BI19" s="57">
        <v>112</v>
      </c>
      <c r="BJ19" s="57">
        <v>125</v>
      </c>
      <c r="BK19" s="57">
        <v>114</v>
      </c>
      <c r="BL19" s="57"/>
      <c r="BM19" s="57"/>
      <c r="BN19" s="57"/>
      <c r="BO19" s="57">
        <v>147</v>
      </c>
      <c r="BP19" s="57">
        <v>90</v>
      </c>
      <c r="BQ19" s="57">
        <v>109</v>
      </c>
      <c r="BR19" s="57"/>
      <c r="BS19" s="57"/>
      <c r="BT19" s="57"/>
      <c r="BU19" s="57">
        <v>135</v>
      </c>
      <c r="BV19" s="57">
        <v>126</v>
      </c>
      <c r="BW19" s="57">
        <v>132</v>
      </c>
      <c r="BX19" s="57">
        <v>110</v>
      </c>
      <c r="BY19" s="57">
        <v>129</v>
      </c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88">
        <f>COUNTA(D19:CJ19)</f>
        <v>47</v>
      </c>
      <c r="CL19" s="57">
        <f>SUM(D19:CJ19)</f>
        <v>6009</v>
      </c>
      <c r="CM19" s="58">
        <f>CL19/CK19</f>
        <v>127.85106382978724</v>
      </c>
      <c r="CN19" s="59">
        <f>MAX(D19:CJ19)</f>
        <v>175</v>
      </c>
      <c r="CO19" s="60">
        <f>MIN(D19:CJ19)</f>
        <v>89</v>
      </c>
    </row>
    <row r="20" spans="1:94" ht="14.25">
      <c r="A20" s="53">
        <v>18</v>
      </c>
      <c r="B20" s="66" t="s">
        <v>77</v>
      </c>
      <c r="C20" s="55" t="s">
        <v>73</v>
      </c>
      <c r="D20" s="56"/>
      <c r="E20" s="56">
        <v>117</v>
      </c>
      <c r="F20" s="56">
        <v>105</v>
      </c>
      <c r="G20" s="56"/>
      <c r="H20" s="56"/>
      <c r="I20" s="56">
        <v>109</v>
      </c>
      <c r="J20" s="56"/>
      <c r="K20" s="56">
        <v>131</v>
      </c>
      <c r="L20" s="56"/>
      <c r="M20" s="56"/>
      <c r="N20" s="56">
        <v>133</v>
      </c>
      <c r="O20" s="56">
        <v>114</v>
      </c>
      <c r="P20" s="56">
        <v>144</v>
      </c>
      <c r="Q20" s="56">
        <v>118</v>
      </c>
      <c r="R20" s="56"/>
      <c r="S20" s="56"/>
      <c r="T20" s="56">
        <v>145</v>
      </c>
      <c r="U20" s="56"/>
      <c r="V20" s="57"/>
      <c r="W20" s="57"/>
      <c r="X20" s="57"/>
      <c r="Y20" s="57">
        <v>131</v>
      </c>
      <c r="Z20" s="57">
        <v>122</v>
      </c>
      <c r="AA20" s="57">
        <v>133</v>
      </c>
      <c r="AB20" s="57">
        <v>134</v>
      </c>
      <c r="AC20" s="57">
        <v>154</v>
      </c>
      <c r="AD20" s="57">
        <v>123</v>
      </c>
      <c r="AE20" s="57"/>
      <c r="AF20" s="57"/>
      <c r="AG20" s="57">
        <v>116</v>
      </c>
      <c r="AH20" s="57"/>
      <c r="AI20" s="57">
        <v>110</v>
      </c>
      <c r="AJ20" s="57">
        <v>105</v>
      </c>
      <c r="AK20" s="57"/>
      <c r="AL20" s="57"/>
      <c r="AM20" s="57">
        <v>118</v>
      </c>
      <c r="AN20" s="57"/>
      <c r="AO20" s="57">
        <v>117</v>
      </c>
      <c r="AP20" s="57">
        <v>102</v>
      </c>
      <c r="AQ20" s="57"/>
      <c r="AR20" s="57"/>
      <c r="AS20" s="57">
        <v>105</v>
      </c>
      <c r="AT20" s="57">
        <v>125</v>
      </c>
      <c r="AU20" s="57"/>
      <c r="AV20" s="57"/>
      <c r="AW20" s="57">
        <v>104</v>
      </c>
      <c r="AX20" s="57"/>
      <c r="AY20" s="57">
        <v>120</v>
      </c>
      <c r="AZ20" s="57">
        <v>135</v>
      </c>
      <c r="BA20" s="57">
        <v>114</v>
      </c>
      <c r="BB20" s="57"/>
      <c r="BC20" s="57">
        <v>104</v>
      </c>
      <c r="BD20" s="57">
        <v>126</v>
      </c>
      <c r="BE20" s="57">
        <v>138</v>
      </c>
      <c r="BF20" s="57">
        <v>139</v>
      </c>
      <c r="BG20" s="57">
        <v>155</v>
      </c>
      <c r="BH20" s="57">
        <v>143</v>
      </c>
      <c r="BI20" s="57"/>
      <c r="BJ20" s="57">
        <v>114</v>
      </c>
      <c r="BK20" s="57"/>
      <c r="BL20" s="57"/>
      <c r="BM20" s="57">
        <v>172</v>
      </c>
      <c r="BN20" s="57">
        <v>131</v>
      </c>
      <c r="BO20" s="57"/>
      <c r="BP20" s="57">
        <v>122</v>
      </c>
      <c r="BQ20" s="57">
        <v>144</v>
      </c>
      <c r="BR20" s="57"/>
      <c r="BS20" s="57">
        <v>131</v>
      </c>
      <c r="BT20" s="57">
        <v>145</v>
      </c>
      <c r="BU20" s="57">
        <v>139</v>
      </c>
      <c r="BV20" s="57"/>
      <c r="BW20" s="57"/>
      <c r="BX20" s="57"/>
      <c r="BY20" s="57">
        <v>145</v>
      </c>
      <c r="BZ20" s="57"/>
      <c r="CA20" s="57">
        <v>163</v>
      </c>
      <c r="CB20" s="57"/>
      <c r="CC20" s="57">
        <v>131</v>
      </c>
      <c r="CD20" s="57"/>
      <c r="CE20" s="57">
        <v>131</v>
      </c>
      <c r="CF20" s="57"/>
      <c r="CG20" s="57"/>
      <c r="CH20" s="57">
        <v>114</v>
      </c>
      <c r="CI20" s="57">
        <v>132</v>
      </c>
      <c r="CJ20" s="57"/>
      <c r="CK20" s="88">
        <f>COUNTA(D20:CJ20)</f>
        <v>47</v>
      </c>
      <c r="CL20" s="57">
        <f>SUM(D20:CJ20)</f>
        <v>6003</v>
      </c>
      <c r="CM20" s="58">
        <f>CL20/CK20</f>
        <v>127.72340425531915</v>
      </c>
      <c r="CN20" s="59">
        <f>MAX(D20:CJ20)</f>
        <v>172</v>
      </c>
      <c r="CO20" s="60">
        <f>MIN(D20:CJ20)</f>
        <v>102</v>
      </c>
    </row>
    <row r="21" spans="1:94" ht="14.25">
      <c r="A21" s="53">
        <v>19</v>
      </c>
      <c r="B21" s="54" t="s">
        <v>70</v>
      </c>
      <c r="C21" s="55" t="s">
        <v>6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>
        <v>116</v>
      </c>
      <c r="Q21" s="56"/>
      <c r="R21" s="56">
        <v>123</v>
      </c>
      <c r="S21" s="56"/>
      <c r="T21" s="56">
        <v>120</v>
      </c>
      <c r="U21" s="56">
        <v>127</v>
      </c>
      <c r="V21" s="57">
        <v>108</v>
      </c>
      <c r="W21" s="57"/>
      <c r="X21" s="57">
        <v>151</v>
      </c>
      <c r="Y21" s="57">
        <v>144</v>
      </c>
      <c r="Z21" s="57">
        <v>143</v>
      </c>
      <c r="AA21" s="57">
        <v>128</v>
      </c>
      <c r="AB21" s="57"/>
      <c r="AC21" s="57"/>
      <c r="AD21" s="57">
        <v>163</v>
      </c>
      <c r="AE21" s="57">
        <v>130</v>
      </c>
      <c r="AF21" s="57">
        <v>133</v>
      </c>
      <c r="AG21" s="57">
        <v>126</v>
      </c>
      <c r="AH21" s="57">
        <v>116</v>
      </c>
      <c r="AI21" s="57">
        <v>94</v>
      </c>
      <c r="AJ21" s="57"/>
      <c r="AK21" s="57">
        <v>97</v>
      </c>
      <c r="AL21" s="57"/>
      <c r="AM21" s="57">
        <v>132</v>
      </c>
      <c r="AN21" s="57"/>
      <c r="AO21" s="57">
        <v>111</v>
      </c>
      <c r="AP21" s="57"/>
      <c r="AQ21" s="57">
        <v>170</v>
      </c>
      <c r="AR21" s="57">
        <v>98</v>
      </c>
      <c r="AS21" s="57">
        <v>97</v>
      </c>
      <c r="AT21" s="57"/>
      <c r="AU21" s="57">
        <v>115</v>
      </c>
      <c r="AV21" s="57">
        <v>158</v>
      </c>
      <c r="AW21" s="57">
        <v>130</v>
      </c>
      <c r="AX21" s="57">
        <v>125</v>
      </c>
      <c r="AY21" s="57">
        <v>114</v>
      </c>
      <c r="AZ21" s="57"/>
      <c r="BA21" s="57"/>
      <c r="BB21" s="57"/>
      <c r="BC21" s="57">
        <v>154</v>
      </c>
      <c r="BD21" s="57">
        <v>119</v>
      </c>
      <c r="BE21" s="57">
        <v>156</v>
      </c>
      <c r="BF21" s="57"/>
      <c r="BG21" s="57"/>
      <c r="BH21" s="57"/>
      <c r="BI21" s="57">
        <v>107</v>
      </c>
      <c r="BJ21" s="57">
        <v>126</v>
      </c>
      <c r="BK21" s="57">
        <v>171</v>
      </c>
      <c r="BL21" s="57"/>
      <c r="BM21" s="57"/>
      <c r="BN21" s="57"/>
      <c r="BO21" s="57">
        <v>120</v>
      </c>
      <c r="BP21" s="57">
        <v>120</v>
      </c>
      <c r="BQ21" s="57">
        <v>104</v>
      </c>
      <c r="BR21" s="57"/>
      <c r="BS21" s="57"/>
      <c r="BT21" s="57"/>
      <c r="BU21" s="57">
        <v>134</v>
      </c>
      <c r="BV21" s="57">
        <v>122</v>
      </c>
      <c r="BW21" s="57">
        <v>124</v>
      </c>
      <c r="BX21" s="57">
        <v>113</v>
      </c>
      <c r="BY21" s="57"/>
      <c r="BZ21" s="57">
        <v>179</v>
      </c>
      <c r="CA21" s="57">
        <v>119</v>
      </c>
      <c r="CB21" s="57">
        <v>114</v>
      </c>
      <c r="CC21" s="57">
        <v>137</v>
      </c>
      <c r="CD21" s="57">
        <v>112</v>
      </c>
      <c r="CE21" s="57">
        <v>134</v>
      </c>
      <c r="CF21" s="57">
        <v>126</v>
      </c>
      <c r="CG21" s="57">
        <v>114</v>
      </c>
      <c r="CH21" s="57">
        <v>93</v>
      </c>
      <c r="CI21" s="57">
        <v>178</v>
      </c>
      <c r="CJ21" s="57"/>
      <c r="CK21" s="88">
        <f>COUNTA(D21:CJ21)</f>
        <v>49</v>
      </c>
      <c r="CL21" s="57">
        <f>SUM(D21:CJ21)</f>
        <v>6245</v>
      </c>
      <c r="CM21" s="58">
        <f>CL21/CK21</f>
        <v>127.44897959183673</v>
      </c>
      <c r="CN21" s="59">
        <f>MAX(D21:CJ21)</f>
        <v>179</v>
      </c>
      <c r="CO21" s="60">
        <f>MIN(D21:CJ21)</f>
        <v>93</v>
      </c>
    </row>
    <row r="22" spans="1:94" ht="14.25">
      <c r="A22" s="53">
        <v>20</v>
      </c>
      <c r="B22" s="54" t="s">
        <v>52</v>
      </c>
      <c r="C22" s="55" t="s">
        <v>60</v>
      </c>
      <c r="D22" s="56">
        <v>131</v>
      </c>
      <c r="E22" s="56"/>
      <c r="F22" s="56">
        <v>97</v>
      </c>
      <c r="G22" s="56">
        <v>120</v>
      </c>
      <c r="H22" s="56"/>
      <c r="I22" s="56">
        <v>117</v>
      </c>
      <c r="J22" s="56">
        <v>130</v>
      </c>
      <c r="K22" s="56"/>
      <c r="L22" s="56">
        <v>145</v>
      </c>
      <c r="M22" s="56">
        <v>99</v>
      </c>
      <c r="N22" s="56"/>
      <c r="O22" s="56">
        <v>125</v>
      </c>
      <c r="P22" s="56"/>
      <c r="Q22" s="56">
        <v>133</v>
      </c>
      <c r="R22" s="56">
        <v>157</v>
      </c>
      <c r="S22" s="56">
        <v>86</v>
      </c>
      <c r="T22" s="56"/>
      <c r="U22" s="56"/>
      <c r="V22" s="57">
        <v>129</v>
      </c>
      <c r="W22" s="57">
        <v>121</v>
      </c>
      <c r="X22" s="57"/>
      <c r="Y22" s="57"/>
      <c r="Z22" s="57"/>
      <c r="AA22" s="57">
        <v>106</v>
      </c>
      <c r="AB22" s="57">
        <v>138</v>
      </c>
      <c r="AC22" s="57">
        <v>140</v>
      </c>
      <c r="AD22" s="57">
        <v>219</v>
      </c>
      <c r="AE22" s="57"/>
      <c r="AF22" s="57">
        <v>112</v>
      </c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>
        <v>156</v>
      </c>
      <c r="AU22" s="57">
        <v>151</v>
      </c>
      <c r="AV22" s="57">
        <v>131</v>
      </c>
      <c r="AW22" s="57">
        <v>92</v>
      </c>
      <c r="AX22" s="57">
        <v>110</v>
      </c>
      <c r="AY22" s="57">
        <v>145</v>
      </c>
      <c r="AZ22" s="57">
        <v>111</v>
      </c>
      <c r="BA22" s="57">
        <v>138</v>
      </c>
      <c r="BB22" s="57"/>
      <c r="BC22" s="57">
        <v>137</v>
      </c>
      <c r="BD22" s="57"/>
      <c r="BE22" s="57">
        <v>116</v>
      </c>
      <c r="BF22" s="57">
        <v>133</v>
      </c>
      <c r="BG22" s="57">
        <v>112</v>
      </c>
      <c r="BH22" s="57"/>
      <c r="BI22" s="57">
        <v>108</v>
      </c>
      <c r="BJ22" s="57">
        <v>122</v>
      </c>
      <c r="BK22" s="57">
        <v>111</v>
      </c>
      <c r="BL22" s="57"/>
      <c r="BM22" s="57"/>
      <c r="BN22" s="57"/>
      <c r="BO22" s="57"/>
      <c r="BP22" s="57"/>
      <c r="BQ22" s="57"/>
      <c r="BR22" s="57">
        <v>140</v>
      </c>
      <c r="BS22" s="57">
        <v>121</v>
      </c>
      <c r="BT22" s="57"/>
      <c r="BU22" s="57">
        <v>128</v>
      </c>
      <c r="BV22" s="57"/>
      <c r="BW22" s="57">
        <v>147</v>
      </c>
      <c r="BX22" s="57">
        <v>123</v>
      </c>
      <c r="BY22" s="57">
        <v>153</v>
      </c>
      <c r="BZ22" s="57">
        <v>133</v>
      </c>
      <c r="CA22" s="57"/>
      <c r="CB22" s="57">
        <v>117</v>
      </c>
      <c r="CC22" s="57"/>
      <c r="CD22" s="57">
        <v>105</v>
      </c>
      <c r="CE22" s="57">
        <v>134</v>
      </c>
      <c r="CF22" s="57"/>
      <c r="CG22" s="57">
        <v>97</v>
      </c>
      <c r="CH22" s="57"/>
      <c r="CI22" s="57">
        <v>136</v>
      </c>
      <c r="CJ22" s="57"/>
      <c r="CK22" s="88">
        <f>COUNTA(D22:CJ22)</f>
        <v>45</v>
      </c>
      <c r="CL22" s="57">
        <f>SUM(D22:CJ22)</f>
        <v>5712</v>
      </c>
      <c r="CM22" s="58">
        <f>CL22/CK22</f>
        <v>126.93333333333334</v>
      </c>
      <c r="CN22" s="98">
        <f>MAX(D22:CJ22)</f>
        <v>219</v>
      </c>
      <c r="CO22" s="60">
        <f>MIN(D22:CJ22)</f>
        <v>86</v>
      </c>
    </row>
    <row r="23" spans="1:94" ht="14.25">
      <c r="A23" s="53">
        <v>21</v>
      </c>
      <c r="B23" s="54" t="s">
        <v>321</v>
      </c>
      <c r="C23" s="55" t="s">
        <v>69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7"/>
      <c r="W23" s="57"/>
      <c r="X23" s="57"/>
      <c r="Y23" s="57"/>
      <c r="Z23" s="57"/>
      <c r="AA23" s="57"/>
      <c r="AB23" s="100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>
        <v>110</v>
      </c>
      <c r="BG23" s="57">
        <v>136</v>
      </c>
      <c r="BH23" s="57">
        <v>135</v>
      </c>
      <c r="BI23" s="57">
        <v>113</v>
      </c>
      <c r="BJ23" s="57">
        <v>118</v>
      </c>
      <c r="BK23" s="57">
        <v>121</v>
      </c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88">
        <f>COUNTA(D23:CJ23)</f>
        <v>6</v>
      </c>
      <c r="CL23" s="57">
        <f>SUM(D23:CJ23)</f>
        <v>733</v>
      </c>
      <c r="CM23" s="58">
        <f>CL23/CK23</f>
        <v>122.16666666666667</v>
      </c>
      <c r="CN23" s="59">
        <f>MAX(D23:CJ23)</f>
        <v>136</v>
      </c>
      <c r="CO23" s="60">
        <f>MIN(D23:CJ23)</f>
        <v>110</v>
      </c>
    </row>
    <row r="24" spans="1:94" ht="14.25">
      <c r="A24" s="53">
        <v>22</v>
      </c>
      <c r="B24" s="61" t="s">
        <v>273</v>
      </c>
      <c r="C24" s="55" t="s">
        <v>64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>
        <v>124</v>
      </c>
      <c r="AU24" s="57">
        <v>113</v>
      </c>
      <c r="AV24" s="57">
        <v>115</v>
      </c>
      <c r="AW24" s="57">
        <v>166</v>
      </c>
      <c r="AX24" s="57">
        <v>112</v>
      </c>
      <c r="AY24" s="57">
        <v>114</v>
      </c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>
        <v>103</v>
      </c>
      <c r="BM24" s="57">
        <v>91</v>
      </c>
      <c r="BN24" s="57">
        <v>121</v>
      </c>
      <c r="BO24" s="57">
        <v>110</v>
      </c>
      <c r="BP24" s="57">
        <v>116</v>
      </c>
      <c r="BQ24" s="57">
        <v>164</v>
      </c>
      <c r="BR24" s="57">
        <v>114</v>
      </c>
      <c r="BS24" s="57">
        <v>103</v>
      </c>
      <c r="BT24" s="57">
        <v>112</v>
      </c>
      <c r="BU24" s="57">
        <v>125</v>
      </c>
      <c r="BV24" s="57">
        <v>117</v>
      </c>
      <c r="BW24" s="57">
        <v>154</v>
      </c>
      <c r="BX24" s="57"/>
      <c r="BY24" s="57">
        <v>124</v>
      </c>
      <c r="BZ24" s="57">
        <v>118</v>
      </c>
      <c r="CA24" s="57">
        <v>108</v>
      </c>
      <c r="CB24" s="57">
        <v>154</v>
      </c>
      <c r="CC24" s="57">
        <v>125</v>
      </c>
      <c r="CD24" s="57"/>
      <c r="CE24" s="57"/>
      <c r="CF24" s="57"/>
      <c r="CG24" s="57"/>
      <c r="CH24" s="57"/>
      <c r="CI24" s="57"/>
      <c r="CJ24" s="57"/>
      <c r="CK24" s="88">
        <f>COUNTA(D24:CJ24)</f>
        <v>23</v>
      </c>
      <c r="CL24" s="57">
        <f>SUM(D24:CJ24)</f>
        <v>2803</v>
      </c>
      <c r="CM24" s="58">
        <f>CL24/CK24</f>
        <v>121.8695652173913</v>
      </c>
      <c r="CN24" s="59">
        <f>MAX(D24:CJ24)</f>
        <v>166</v>
      </c>
      <c r="CO24" s="60">
        <f>MIN(D24:CJ24)</f>
        <v>91</v>
      </c>
    </row>
    <row r="25" spans="1:94" ht="14.25">
      <c r="A25" s="53">
        <v>23</v>
      </c>
      <c r="B25" s="54" t="s">
        <v>51</v>
      </c>
      <c r="C25" s="55" t="s">
        <v>6</v>
      </c>
      <c r="D25" s="56">
        <v>117</v>
      </c>
      <c r="E25" s="56">
        <v>128</v>
      </c>
      <c r="F25" s="56">
        <v>106</v>
      </c>
      <c r="G25" s="56">
        <v>115</v>
      </c>
      <c r="H25" s="56">
        <v>134</v>
      </c>
      <c r="I25" s="56">
        <v>92</v>
      </c>
      <c r="J25" s="56">
        <v>104</v>
      </c>
      <c r="K25" s="56"/>
      <c r="L25" s="56"/>
      <c r="M25" s="56"/>
      <c r="N25" s="56"/>
      <c r="O25" s="56"/>
      <c r="P25" s="56"/>
      <c r="Q25" s="56">
        <v>106</v>
      </c>
      <c r="R25" s="56"/>
      <c r="S25" s="56">
        <v>95</v>
      </c>
      <c r="T25" s="56"/>
      <c r="U25" s="56">
        <v>137</v>
      </c>
      <c r="V25" s="57">
        <v>120</v>
      </c>
      <c r="W25" s="57">
        <v>102</v>
      </c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>
        <v>138</v>
      </c>
      <c r="AO25" s="57">
        <v>126</v>
      </c>
      <c r="AP25" s="57">
        <v>112</v>
      </c>
      <c r="AQ25" s="57"/>
      <c r="AR25" s="57"/>
      <c r="AS25" s="57"/>
      <c r="AT25" s="57">
        <v>119</v>
      </c>
      <c r="AU25" s="57">
        <v>142</v>
      </c>
      <c r="AV25" s="57">
        <v>140</v>
      </c>
      <c r="AW25" s="57"/>
      <c r="AX25" s="57"/>
      <c r="AY25" s="57"/>
      <c r="AZ25" s="57">
        <v>128</v>
      </c>
      <c r="BA25" s="57">
        <v>140</v>
      </c>
      <c r="BB25" s="57">
        <v>115</v>
      </c>
      <c r="BC25" s="57"/>
      <c r="BD25" s="57"/>
      <c r="BE25" s="57"/>
      <c r="BF25" s="57">
        <v>111</v>
      </c>
      <c r="BG25" s="57">
        <v>110</v>
      </c>
      <c r="BH25" s="57">
        <v>110</v>
      </c>
      <c r="BI25" s="57"/>
      <c r="BJ25" s="57"/>
      <c r="BK25" s="57"/>
      <c r="BL25" s="57">
        <v>123</v>
      </c>
      <c r="BM25" s="57">
        <v>119</v>
      </c>
      <c r="BN25" s="57">
        <v>125</v>
      </c>
      <c r="BO25" s="57"/>
      <c r="BP25" s="57"/>
      <c r="BQ25" s="57"/>
      <c r="BR25" s="57">
        <v>136</v>
      </c>
      <c r="BS25" s="57">
        <v>147</v>
      </c>
      <c r="BT25" s="57">
        <v>114</v>
      </c>
      <c r="BU25" s="57"/>
      <c r="BV25" s="57"/>
      <c r="BW25" s="57"/>
      <c r="BX25" s="57">
        <v>126</v>
      </c>
      <c r="BY25" s="57">
        <v>126</v>
      </c>
      <c r="BZ25" s="57">
        <v>141</v>
      </c>
      <c r="CA25" s="57">
        <v>115</v>
      </c>
      <c r="CB25" s="57">
        <v>118</v>
      </c>
      <c r="CC25" s="57">
        <v>141</v>
      </c>
      <c r="CD25" s="57">
        <v>120</v>
      </c>
      <c r="CE25" s="57">
        <v>134</v>
      </c>
      <c r="CF25" s="57">
        <v>88</v>
      </c>
      <c r="CG25" s="57">
        <v>102</v>
      </c>
      <c r="CH25" s="57">
        <v>110</v>
      </c>
      <c r="CI25" s="57">
        <v>131</v>
      </c>
      <c r="CJ25" s="57"/>
      <c r="CK25" s="88">
        <f>COUNTA(D25:CJ25)</f>
        <v>42</v>
      </c>
      <c r="CL25" s="57">
        <f>SUM(D25:CJ25)</f>
        <v>5063</v>
      </c>
      <c r="CM25" s="58">
        <f>CL25/CK25</f>
        <v>120.54761904761905</v>
      </c>
      <c r="CN25" s="59">
        <f>MAX(D25:CJ25)</f>
        <v>147</v>
      </c>
      <c r="CO25" s="60">
        <f>MIN(D25:CJ25)</f>
        <v>88</v>
      </c>
    </row>
    <row r="26" spans="1:94" ht="14.25">
      <c r="A26" s="53">
        <v>24</v>
      </c>
      <c r="B26" s="65" t="s">
        <v>296</v>
      </c>
      <c r="C26" s="62" t="s">
        <v>11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>
        <v>132</v>
      </c>
      <c r="BA26" s="64">
        <v>85</v>
      </c>
      <c r="BB26" s="64">
        <v>126</v>
      </c>
      <c r="BC26" s="64">
        <v>110</v>
      </c>
      <c r="BD26" s="64">
        <v>159</v>
      </c>
      <c r="BE26" s="64">
        <v>110</v>
      </c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88">
        <f>COUNTA(D26:CJ26)</f>
        <v>6</v>
      </c>
      <c r="CL26" s="57">
        <f>SUM(D26:CJ26)</f>
        <v>722</v>
      </c>
      <c r="CM26" s="58">
        <f>CL26/CK26</f>
        <v>120.33333333333333</v>
      </c>
      <c r="CN26" s="59">
        <f>MAX(D26:CJ26)</f>
        <v>159</v>
      </c>
      <c r="CO26" s="60">
        <f>MIN(D26:CJ26)</f>
        <v>85</v>
      </c>
    </row>
    <row r="27" spans="1:94" ht="14.25">
      <c r="A27" s="53">
        <v>25</v>
      </c>
      <c r="B27" s="65" t="s">
        <v>66</v>
      </c>
      <c r="C27" s="55" t="s">
        <v>64</v>
      </c>
      <c r="D27" s="63">
        <v>104</v>
      </c>
      <c r="E27" s="63">
        <v>90</v>
      </c>
      <c r="F27" s="63"/>
      <c r="G27" s="63">
        <v>118</v>
      </c>
      <c r="H27" s="63">
        <v>87</v>
      </c>
      <c r="I27" s="63">
        <v>123</v>
      </c>
      <c r="J27" s="63">
        <v>91</v>
      </c>
      <c r="K27" s="63">
        <v>112</v>
      </c>
      <c r="L27" s="63">
        <v>111</v>
      </c>
      <c r="M27" s="63">
        <v>129</v>
      </c>
      <c r="N27" s="63">
        <v>116</v>
      </c>
      <c r="O27" s="63">
        <v>80</v>
      </c>
      <c r="P27" s="63"/>
      <c r="Q27" s="63"/>
      <c r="R27" s="63"/>
      <c r="S27" s="63"/>
      <c r="T27" s="63"/>
      <c r="U27" s="63">
        <v>116</v>
      </c>
      <c r="V27" s="64"/>
      <c r="W27" s="64">
        <v>132</v>
      </c>
      <c r="X27" s="64">
        <v>92</v>
      </c>
      <c r="Y27" s="64">
        <v>121</v>
      </c>
      <c r="Z27" s="64">
        <v>152</v>
      </c>
      <c r="AA27" s="64">
        <v>83</v>
      </c>
      <c r="AB27" s="64">
        <v>103</v>
      </c>
      <c r="AC27" s="64">
        <v>73</v>
      </c>
      <c r="AD27" s="64">
        <v>132</v>
      </c>
      <c r="AE27" s="64">
        <v>125</v>
      </c>
      <c r="AF27" s="64">
        <v>95</v>
      </c>
      <c r="AG27" s="64"/>
      <c r="AH27" s="64">
        <v>85</v>
      </c>
      <c r="AI27" s="64">
        <v>118</v>
      </c>
      <c r="AJ27" s="64">
        <v>161</v>
      </c>
      <c r="AK27" s="64">
        <v>98</v>
      </c>
      <c r="AL27" s="64">
        <v>105</v>
      </c>
      <c r="AM27" s="64">
        <v>119</v>
      </c>
      <c r="AN27" s="64">
        <v>130</v>
      </c>
      <c r="AO27" s="64">
        <v>131</v>
      </c>
      <c r="AP27" s="64">
        <v>128</v>
      </c>
      <c r="AQ27" s="64">
        <v>144</v>
      </c>
      <c r="AR27" s="64">
        <v>158</v>
      </c>
      <c r="AS27" s="64">
        <v>144</v>
      </c>
      <c r="AT27" s="64">
        <v>107</v>
      </c>
      <c r="AU27" s="64">
        <v>147</v>
      </c>
      <c r="AV27" s="64">
        <v>111</v>
      </c>
      <c r="AW27" s="64">
        <v>101</v>
      </c>
      <c r="AX27" s="64">
        <v>108</v>
      </c>
      <c r="AY27" s="64">
        <v>142</v>
      </c>
      <c r="AZ27" s="64">
        <v>108</v>
      </c>
      <c r="BA27" s="64">
        <v>141</v>
      </c>
      <c r="BB27" s="64">
        <v>130</v>
      </c>
      <c r="BC27" s="64">
        <v>150</v>
      </c>
      <c r="BD27" s="64">
        <v>103</v>
      </c>
      <c r="BE27" s="64">
        <v>108</v>
      </c>
      <c r="BF27" s="64"/>
      <c r="BG27" s="64"/>
      <c r="BH27" s="64"/>
      <c r="BI27" s="64"/>
      <c r="BJ27" s="64">
        <v>155</v>
      </c>
      <c r="BK27" s="64">
        <v>115</v>
      </c>
      <c r="BL27" s="64">
        <v>128</v>
      </c>
      <c r="BM27" s="64">
        <v>138</v>
      </c>
      <c r="BN27" s="64">
        <v>106</v>
      </c>
      <c r="BO27" s="64">
        <v>155</v>
      </c>
      <c r="BP27" s="64">
        <v>120</v>
      </c>
      <c r="BQ27" s="64">
        <v>109</v>
      </c>
      <c r="BR27" s="64"/>
      <c r="BS27" s="64"/>
      <c r="BT27" s="64"/>
      <c r="BU27" s="64"/>
      <c r="BV27" s="64">
        <v>127</v>
      </c>
      <c r="BW27" s="64"/>
      <c r="BX27" s="64">
        <v>103</v>
      </c>
      <c r="BY27" s="64"/>
      <c r="BZ27" s="64">
        <v>116</v>
      </c>
      <c r="CA27" s="64">
        <v>161</v>
      </c>
      <c r="CB27" s="64">
        <v>134</v>
      </c>
      <c r="CC27" s="64">
        <v>113</v>
      </c>
      <c r="CD27" s="64"/>
      <c r="CE27" s="64"/>
      <c r="CF27" s="64"/>
      <c r="CG27" s="64"/>
      <c r="CH27" s="64"/>
      <c r="CI27" s="64"/>
      <c r="CJ27" s="64"/>
      <c r="CK27" s="88">
        <f>COUNTA(D27:CJ27)</f>
        <v>60</v>
      </c>
      <c r="CL27" s="57">
        <f>SUM(D27:CJ27)</f>
        <v>7142</v>
      </c>
      <c r="CM27" s="58">
        <f>CL27/CK27</f>
        <v>119.03333333333333</v>
      </c>
      <c r="CN27" s="59">
        <f>MAX(D27:CJ27)</f>
        <v>161</v>
      </c>
      <c r="CO27" s="60">
        <f>MIN(D27:CJ27)</f>
        <v>73</v>
      </c>
      <c r="CP27" s="83"/>
    </row>
    <row r="28" spans="1:94" ht="14.25">
      <c r="A28" s="53">
        <v>26</v>
      </c>
      <c r="B28" s="65" t="s">
        <v>320</v>
      </c>
      <c r="C28" s="62" t="s">
        <v>11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4"/>
      <c r="W28" s="64"/>
      <c r="X28" s="64"/>
      <c r="Y28" s="64"/>
      <c r="Z28" s="64"/>
      <c r="AA28" s="64"/>
      <c r="AB28" s="108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>
        <v>122</v>
      </c>
      <c r="BG28" s="64">
        <v>149</v>
      </c>
      <c r="BH28" s="64">
        <v>101</v>
      </c>
      <c r="BI28" s="64">
        <v>122</v>
      </c>
      <c r="BJ28" s="64">
        <v>115</v>
      </c>
      <c r="BK28" s="64">
        <v>101</v>
      </c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88">
        <f>COUNTA(D28:CJ28)</f>
        <v>6</v>
      </c>
      <c r="CL28" s="57">
        <f>SUM(D28:CJ28)</f>
        <v>710</v>
      </c>
      <c r="CM28" s="58">
        <f>CL28/CK28</f>
        <v>118.33333333333333</v>
      </c>
      <c r="CN28" s="59">
        <f>MAX(D28:CJ28)</f>
        <v>149</v>
      </c>
      <c r="CO28" s="60">
        <f>MIN(D28:CJ28)</f>
        <v>101</v>
      </c>
    </row>
    <row r="29" spans="1:94" ht="14.25">
      <c r="A29" s="53">
        <v>27</v>
      </c>
      <c r="B29" s="66" t="s">
        <v>55</v>
      </c>
      <c r="C29" s="62" t="s">
        <v>11</v>
      </c>
      <c r="D29" s="56">
        <v>130</v>
      </c>
      <c r="E29" s="56">
        <v>113</v>
      </c>
      <c r="F29" s="56">
        <v>102</v>
      </c>
      <c r="G29" s="56">
        <v>86</v>
      </c>
      <c r="H29" s="56">
        <v>117</v>
      </c>
      <c r="I29" s="56">
        <v>120</v>
      </c>
      <c r="J29" s="56">
        <v>101</v>
      </c>
      <c r="K29" s="56">
        <v>97</v>
      </c>
      <c r="L29" s="56">
        <v>83</v>
      </c>
      <c r="M29" s="56">
        <v>113</v>
      </c>
      <c r="N29" s="56">
        <v>99</v>
      </c>
      <c r="O29" s="56">
        <v>137</v>
      </c>
      <c r="P29" s="56">
        <v>121</v>
      </c>
      <c r="Q29" s="56">
        <v>104</v>
      </c>
      <c r="R29" s="56">
        <v>115</v>
      </c>
      <c r="S29" s="56">
        <v>102</v>
      </c>
      <c r="T29" s="56">
        <v>119</v>
      </c>
      <c r="U29" s="56">
        <v>100</v>
      </c>
      <c r="V29" s="57">
        <v>120</v>
      </c>
      <c r="W29" s="57">
        <v>113</v>
      </c>
      <c r="X29" s="57">
        <v>126</v>
      </c>
      <c r="Y29" s="57">
        <v>101</v>
      </c>
      <c r="Z29" s="57">
        <v>104</v>
      </c>
      <c r="AA29" s="57">
        <v>111</v>
      </c>
      <c r="AB29" s="57">
        <v>110</v>
      </c>
      <c r="AC29" s="57">
        <v>127</v>
      </c>
      <c r="AD29" s="57">
        <v>119</v>
      </c>
      <c r="AE29" s="57">
        <v>94</v>
      </c>
      <c r="AF29" s="57">
        <v>128</v>
      </c>
      <c r="AG29" s="57">
        <v>154</v>
      </c>
      <c r="AH29" s="57">
        <v>147</v>
      </c>
      <c r="AI29" s="57">
        <v>83</v>
      </c>
      <c r="AJ29" s="57">
        <v>135</v>
      </c>
      <c r="AK29" s="57">
        <v>176</v>
      </c>
      <c r="AL29" s="57">
        <v>114</v>
      </c>
      <c r="AM29" s="57">
        <v>130</v>
      </c>
      <c r="AN29" s="57">
        <v>105</v>
      </c>
      <c r="AO29" s="57">
        <v>129</v>
      </c>
      <c r="AP29" s="57">
        <v>137</v>
      </c>
      <c r="AQ29" s="57">
        <v>137</v>
      </c>
      <c r="AR29" s="57">
        <v>139</v>
      </c>
      <c r="AS29" s="57">
        <v>111</v>
      </c>
      <c r="AT29" s="57">
        <v>111</v>
      </c>
      <c r="AU29" s="57">
        <v>136</v>
      </c>
      <c r="AV29" s="57">
        <v>119</v>
      </c>
      <c r="AW29" s="57">
        <v>120</v>
      </c>
      <c r="AX29" s="57">
        <v>107</v>
      </c>
      <c r="AY29" s="57">
        <v>128</v>
      </c>
      <c r="AZ29" s="57">
        <v>114</v>
      </c>
      <c r="BA29" s="57">
        <v>124</v>
      </c>
      <c r="BB29" s="57">
        <v>118</v>
      </c>
      <c r="BC29" s="57">
        <v>123</v>
      </c>
      <c r="BD29" s="57">
        <v>130</v>
      </c>
      <c r="BE29" s="57">
        <v>132</v>
      </c>
      <c r="BF29" s="57">
        <v>131</v>
      </c>
      <c r="BG29" s="57">
        <v>93</v>
      </c>
      <c r="BH29" s="57">
        <v>126</v>
      </c>
      <c r="BI29" s="57">
        <v>93</v>
      </c>
      <c r="BJ29" s="57">
        <v>145</v>
      </c>
      <c r="BK29" s="57">
        <v>138</v>
      </c>
      <c r="BL29" s="57">
        <v>124</v>
      </c>
      <c r="BM29" s="57">
        <v>138</v>
      </c>
      <c r="BN29" s="57">
        <v>146</v>
      </c>
      <c r="BO29" s="57">
        <v>104</v>
      </c>
      <c r="BP29" s="57">
        <v>115</v>
      </c>
      <c r="BQ29" s="57">
        <v>126</v>
      </c>
      <c r="BR29" s="57">
        <v>127</v>
      </c>
      <c r="BS29" s="57">
        <v>119</v>
      </c>
      <c r="BT29" s="57">
        <v>139</v>
      </c>
      <c r="BU29" s="57">
        <v>103</v>
      </c>
      <c r="BV29" s="57">
        <v>107</v>
      </c>
      <c r="BW29" s="57">
        <v>112</v>
      </c>
      <c r="BX29" s="57">
        <v>108</v>
      </c>
      <c r="BY29" s="57">
        <v>109</v>
      </c>
      <c r="BZ29" s="57">
        <v>130</v>
      </c>
      <c r="CA29" s="57">
        <v>112</v>
      </c>
      <c r="CB29" s="57">
        <v>86</v>
      </c>
      <c r="CC29" s="57">
        <v>127</v>
      </c>
      <c r="CD29" s="57">
        <v>112</v>
      </c>
      <c r="CE29" s="57">
        <v>112</v>
      </c>
      <c r="CF29" s="57">
        <v>122</v>
      </c>
      <c r="CG29" s="57">
        <v>103</v>
      </c>
      <c r="CH29" s="57">
        <v>121</v>
      </c>
      <c r="CI29" s="57">
        <v>98</v>
      </c>
      <c r="CJ29" s="57"/>
      <c r="CK29" s="88">
        <f>COUNTA(D29:CJ29)</f>
        <v>84</v>
      </c>
      <c r="CL29" s="57">
        <f>SUM(D29:CJ29)</f>
        <v>9897</v>
      </c>
      <c r="CM29" s="58">
        <f>CL29/CK29</f>
        <v>117.82142857142857</v>
      </c>
      <c r="CN29" s="59">
        <f>MAX(D29:CJ29)</f>
        <v>176</v>
      </c>
      <c r="CO29" s="60">
        <f>MIN(D29:CJ29)</f>
        <v>83</v>
      </c>
    </row>
    <row r="30" spans="1:94" ht="14.25">
      <c r="A30" s="53">
        <v>28</v>
      </c>
      <c r="B30" s="66" t="s">
        <v>56</v>
      </c>
      <c r="C30" s="62" t="s">
        <v>11</v>
      </c>
      <c r="D30" s="56">
        <v>113</v>
      </c>
      <c r="E30" s="56">
        <v>123</v>
      </c>
      <c r="F30" s="56">
        <v>79</v>
      </c>
      <c r="G30" s="56">
        <v>76</v>
      </c>
      <c r="H30" s="56">
        <v>122</v>
      </c>
      <c r="I30" s="56">
        <v>130</v>
      </c>
      <c r="J30" s="56">
        <v>119</v>
      </c>
      <c r="K30" s="56">
        <v>127</v>
      </c>
      <c r="L30" s="56">
        <v>112</v>
      </c>
      <c r="M30" s="56">
        <v>123</v>
      </c>
      <c r="N30" s="56">
        <v>123</v>
      </c>
      <c r="O30" s="56">
        <v>91</v>
      </c>
      <c r="P30" s="56">
        <v>123</v>
      </c>
      <c r="Q30" s="56">
        <v>105</v>
      </c>
      <c r="R30" s="56">
        <v>114</v>
      </c>
      <c r="S30" s="56">
        <v>95</v>
      </c>
      <c r="T30" s="56">
        <v>114</v>
      </c>
      <c r="U30" s="56">
        <v>118</v>
      </c>
      <c r="V30" s="57">
        <v>95</v>
      </c>
      <c r="W30" s="57">
        <v>123</v>
      </c>
      <c r="X30" s="57">
        <v>127</v>
      </c>
      <c r="Y30" s="57">
        <v>128</v>
      </c>
      <c r="Z30" s="57">
        <v>103</v>
      </c>
      <c r="AA30" s="57">
        <v>123</v>
      </c>
      <c r="AB30" s="57">
        <v>128</v>
      </c>
      <c r="AC30" s="57">
        <v>100</v>
      </c>
      <c r="AD30" s="57">
        <v>125</v>
      </c>
      <c r="AE30" s="57">
        <v>154</v>
      </c>
      <c r="AF30" s="57">
        <v>109</v>
      </c>
      <c r="AG30" s="57">
        <v>92</v>
      </c>
      <c r="AH30" s="57">
        <v>108</v>
      </c>
      <c r="AI30" s="57">
        <v>135</v>
      </c>
      <c r="AJ30" s="57">
        <v>128</v>
      </c>
      <c r="AK30" s="57">
        <v>101</v>
      </c>
      <c r="AL30" s="57">
        <v>128</v>
      </c>
      <c r="AM30" s="57">
        <v>118</v>
      </c>
      <c r="AN30" s="57">
        <v>103</v>
      </c>
      <c r="AO30" s="57">
        <v>122</v>
      </c>
      <c r="AP30" s="57">
        <v>115</v>
      </c>
      <c r="AQ30" s="57">
        <v>124</v>
      </c>
      <c r="AR30" s="57">
        <v>123</v>
      </c>
      <c r="AS30" s="57">
        <v>128</v>
      </c>
      <c r="AT30" s="57">
        <v>117</v>
      </c>
      <c r="AU30" s="57">
        <v>142</v>
      </c>
      <c r="AV30" s="57">
        <v>169</v>
      </c>
      <c r="AW30" s="57">
        <v>108</v>
      </c>
      <c r="AX30" s="57">
        <v>160</v>
      </c>
      <c r="AY30" s="57">
        <v>103</v>
      </c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88">
        <f>COUNTA(D30:CJ30)</f>
        <v>48</v>
      </c>
      <c r="CL30" s="57">
        <f>SUM(D30:CJ30)</f>
        <v>5646</v>
      </c>
      <c r="CM30" s="58">
        <f>CL30/CK30</f>
        <v>117.625</v>
      </c>
      <c r="CN30" s="59">
        <f>MAX(D30:CJ30)</f>
        <v>169</v>
      </c>
      <c r="CO30" s="60">
        <f>MIN(D30:CJ30)</f>
        <v>76</v>
      </c>
    </row>
    <row r="31" spans="1:94" ht="14.25">
      <c r="A31" s="53">
        <v>29</v>
      </c>
      <c r="B31" s="54" t="s">
        <v>367</v>
      </c>
      <c r="C31" s="62" t="s">
        <v>69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7"/>
      <c r="W31" s="57"/>
      <c r="X31" s="57"/>
      <c r="Y31" s="57"/>
      <c r="Z31" s="57"/>
      <c r="AA31" s="57"/>
      <c r="AB31" s="100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>
        <v>115</v>
      </c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88">
        <f>COUNTA(D31:CJ31)</f>
        <v>1</v>
      </c>
      <c r="CL31" s="57">
        <f>SUM(D31:CJ31)</f>
        <v>115</v>
      </c>
      <c r="CM31" s="58">
        <f>CL31/CK31</f>
        <v>115</v>
      </c>
      <c r="CN31" s="59">
        <f>MAX(D31:CJ31)</f>
        <v>115</v>
      </c>
      <c r="CO31" s="60">
        <f>MIN(D31:CJ31)</f>
        <v>115</v>
      </c>
    </row>
    <row r="32" spans="1:94" ht="14.25">
      <c r="A32" s="53">
        <v>30</v>
      </c>
      <c r="B32" s="66" t="s">
        <v>138</v>
      </c>
      <c r="C32" s="62" t="s">
        <v>6</v>
      </c>
      <c r="D32" s="56"/>
      <c r="E32" s="56"/>
      <c r="F32" s="56"/>
      <c r="G32" s="56"/>
      <c r="H32" s="56"/>
      <c r="I32" s="56"/>
      <c r="J32" s="56"/>
      <c r="K32" s="56">
        <v>106</v>
      </c>
      <c r="L32" s="56">
        <v>132</v>
      </c>
      <c r="M32" s="56">
        <v>97</v>
      </c>
      <c r="N32" s="56">
        <v>124</v>
      </c>
      <c r="O32" s="56">
        <v>115</v>
      </c>
      <c r="P32" s="56"/>
      <c r="Q32" s="56"/>
      <c r="R32" s="56"/>
      <c r="S32" s="56"/>
      <c r="T32" s="56"/>
      <c r="U32" s="56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88">
        <f>COUNTA(D32:CJ32)</f>
        <v>5</v>
      </c>
      <c r="CL32" s="57">
        <f>SUM(D32:CJ32)</f>
        <v>574</v>
      </c>
      <c r="CM32" s="58">
        <f>CL32/CK32</f>
        <v>114.8</v>
      </c>
      <c r="CN32" s="59">
        <f>MAX(D32:CJ32)</f>
        <v>132</v>
      </c>
      <c r="CO32" s="60">
        <f>MIN(D32:CJ32)</f>
        <v>97</v>
      </c>
    </row>
    <row r="33" spans="1:93" ht="14.25">
      <c r="A33" s="53">
        <v>31</v>
      </c>
      <c r="B33" s="61" t="s">
        <v>343</v>
      </c>
      <c r="C33" s="62" t="s">
        <v>11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7"/>
      <c r="W33" s="57"/>
      <c r="X33" s="57"/>
      <c r="Y33" s="57"/>
      <c r="Z33" s="57"/>
      <c r="AA33" s="57"/>
      <c r="AB33" s="100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>
        <v>94</v>
      </c>
      <c r="BM33" s="57">
        <v>113</v>
      </c>
      <c r="BN33" s="57">
        <v>144</v>
      </c>
      <c r="BO33" s="57">
        <v>115</v>
      </c>
      <c r="BP33" s="57">
        <v>114</v>
      </c>
      <c r="BQ33" s="57">
        <v>91</v>
      </c>
      <c r="BR33" s="57">
        <v>113</v>
      </c>
      <c r="BS33" s="57">
        <v>106</v>
      </c>
      <c r="BT33" s="57">
        <v>104</v>
      </c>
      <c r="BU33" s="57">
        <v>128</v>
      </c>
      <c r="BV33" s="57">
        <v>101</v>
      </c>
      <c r="BW33" s="57">
        <v>111</v>
      </c>
      <c r="BX33" s="57">
        <v>128</v>
      </c>
      <c r="BY33" s="57">
        <v>131</v>
      </c>
      <c r="BZ33" s="57">
        <v>94</v>
      </c>
      <c r="CA33" s="57">
        <v>107</v>
      </c>
      <c r="CB33" s="57">
        <v>128</v>
      </c>
      <c r="CC33" s="57">
        <v>132</v>
      </c>
      <c r="CD33" s="57">
        <v>113</v>
      </c>
      <c r="CE33" s="57">
        <v>127</v>
      </c>
      <c r="CF33" s="57">
        <v>123</v>
      </c>
      <c r="CG33" s="57">
        <v>109</v>
      </c>
      <c r="CH33" s="57">
        <v>140</v>
      </c>
      <c r="CI33" s="57">
        <v>88</v>
      </c>
      <c r="CJ33" s="57"/>
      <c r="CK33" s="88">
        <f>COUNTA(D33:CJ33)</f>
        <v>24</v>
      </c>
      <c r="CL33" s="57">
        <f>SUM(D33:CJ33)</f>
        <v>2754</v>
      </c>
      <c r="CM33" s="58">
        <f>CL33/CK33</f>
        <v>114.75</v>
      </c>
      <c r="CN33" s="59">
        <f>MAX(D33:CJ33)</f>
        <v>144</v>
      </c>
      <c r="CO33" s="60">
        <f>MIN(D33:CJ33)</f>
        <v>88</v>
      </c>
    </row>
    <row r="34" spans="1:93" ht="14.25">
      <c r="A34" s="53">
        <v>32</v>
      </c>
      <c r="B34" s="54" t="s">
        <v>61</v>
      </c>
      <c r="C34" s="62" t="s">
        <v>6</v>
      </c>
      <c r="D34" s="56"/>
      <c r="E34" s="56"/>
      <c r="F34" s="56">
        <v>110</v>
      </c>
      <c r="G34" s="56">
        <v>91</v>
      </c>
      <c r="H34" s="56">
        <v>108</v>
      </c>
      <c r="I34" s="56">
        <v>91</v>
      </c>
      <c r="J34" s="56">
        <v>151</v>
      </c>
      <c r="K34" s="56">
        <v>110</v>
      </c>
      <c r="L34" s="56">
        <v>110</v>
      </c>
      <c r="M34" s="56"/>
      <c r="N34" s="56"/>
      <c r="O34" s="56"/>
      <c r="P34" s="56">
        <v>114</v>
      </c>
      <c r="Q34" s="56">
        <v>119</v>
      </c>
      <c r="R34" s="56">
        <v>139</v>
      </c>
      <c r="S34" s="56">
        <v>117</v>
      </c>
      <c r="T34" s="56">
        <v>102</v>
      </c>
      <c r="U34" s="56"/>
      <c r="V34" s="57"/>
      <c r="W34" s="57">
        <v>129</v>
      </c>
      <c r="X34" s="57">
        <v>100</v>
      </c>
      <c r="Y34" s="57">
        <v>107</v>
      </c>
      <c r="Z34" s="57"/>
      <c r="AA34" s="57">
        <v>125</v>
      </c>
      <c r="AB34" s="57">
        <v>133</v>
      </c>
      <c r="AC34" s="57">
        <v>121</v>
      </c>
      <c r="AD34" s="57">
        <v>125</v>
      </c>
      <c r="AE34" s="57">
        <v>123</v>
      </c>
      <c r="AF34" s="57">
        <v>110</v>
      </c>
      <c r="AG34" s="57">
        <v>92</v>
      </c>
      <c r="AH34" s="57">
        <v>104</v>
      </c>
      <c r="AI34" s="57"/>
      <c r="AJ34" s="57">
        <v>116</v>
      </c>
      <c r="AK34" s="57">
        <v>99</v>
      </c>
      <c r="AL34" s="57">
        <v>89</v>
      </c>
      <c r="AM34" s="57"/>
      <c r="AN34" s="57">
        <v>111</v>
      </c>
      <c r="AO34" s="57"/>
      <c r="AP34" s="57">
        <v>111</v>
      </c>
      <c r="AQ34" s="57">
        <v>129</v>
      </c>
      <c r="AR34" s="57">
        <v>83</v>
      </c>
      <c r="AS34" s="57">
        <v>95</v>
      </c>
      <c r="AT34" s="57">
        <v>127</v>
      </c>
      <c r="AU34" s="57"/>
      <c r="AV34" s="57">
        <v>125</v>
      </c>
      <c r="AW34" s="57">
        <v>127</v>
      </c>
      <c r="AX34" s="57">
        <v>137</v>
      </c>
      <c r="AY34" s="57">
        <v>152</v>
      </c>
      <c r="AZ34" s="57"/>
      <c r="BA34" s="57"/>
      <c r="BB34" s="57">
        <v>108</v>
      </c>
      <c r="BC34" s="57">
        <v>138</v>
      </c>
      <c r="BD34" s="57">
        <v>110</v>
      </c>
      <c r="BE34" s="57">
        <v>134</v>
      </c>
      <c r="BF34" s="57">
        <v>109</v>
      </c>
      <c r="BG34" s="57">
        <v>120</v>
      </c>
      <c r="BH34" s="57"/>
      <c r="BI34" s="57">
        <v>92</v>
      </c>
      <c r="BJ34" s="57">
        <v>112</v>
      </c>
      <c r="BK34" s="57">
        <v>85</v>
      </c>
      <c r="BL34" s="57">
        <v>126</v>
      </c>
      <c r="BM34" s="57">
        <v>154</v>
      </c>
      <c r="BN34" s="57">
        <v>153</v>
      </c>
      <c r="BO34" s="57">
        <v>91</v>
      </c>
      <c r="BP34" s="57">
        <v>121</v>
      </c>
      <c r="BQ34" s="57">
        <v>107</v>
      </c>
      <c r="BR34" s="57">
        <v>120</v>
      </c>
      <c r="BS34" s="57">
        <v>103</v>
      </c>
      <c r="BT34" s="57">
        <v>102</v>
      </c>
      <c r="BU34" s="57">
        <v>88</v>
      </c>
      <c r="BV34" s="57">
        <v>102</v>
      </c>
      <c r="BW34" s="57">
        <v>104</v>
      </c>
      <c r="BX34" s="57"/>
      <c r="BY34" s="57">
        <v>97</v>
      </c>
      <c r="BZ34" s="57">
        <v>97</v>
      </c>
      <c r="CA34" s="57">
        <v>74</v>
      </c>
      <c r="CB34" s="57">
        <v>72</v>
      </c>
      <c r="CC34" s="57">
        <v>94</v>
      </c>
      <c r="CD34" s="57">
        <v>79</v>
      </c>
      <c r="CE34" s="57">
        <v>181</v>
      </c>
      <c r="CF34" s="57">
        <v>125</v>
      </c>
      <c r="CG34" s="57">
        <v>120</v>
      </c>
      <c r="CH34" s="57">
        <v>91</v>
      </c>
      <c r="CI34" s="57">
        <v>137</v>
      </c>
      <c r="CJ34" s="57"/>
      <c r="CK34" s="88">
        <f>COUNTA(D34:CJ34)</f>
        <v>68</v>
      </c>
      <c r="CL34" s="57">
        <f>SUM(D34:CJ34)</f>
        <v>7678</v>
      </c>
      <c r="CM34" s="58">
        <f>CL34/CK34</f>
        <v>112.91176470588235</v>
      </c>
      <c r="CN34" s="59">
        <f>MAX(D34:CJ34)</f>
        <v>181</v>
      </c>
      <c r="CO34" s="60">
        <f>MIN(D34:CJ34)</f>
        <v>72</v>
      </c>
    </row>
    <row r="35" spans="1:93" ht="14.25">
      <c r="A35" s="53">
        <v>33</v>
      </c>
      <c r="B35" s="54" t="s">
        <v>62</v>
      </c>
      <c r="C35" s="62" t="s">
        <v>11</v>
      </c>
      <c r="D35" s="56">
        <v>103</v>
      </c>
      <c r="E35" s="56">
        <v>111</v>
      </c>
      <c r="F35" s="56">
        <v>85</v>
      </c>
      <c r="G35" s="56">
        <v>82</v>
      </c>
      <c r="H35" s="56">
        <v>126</v>
      </c>
      <c r="I35" s="56">
        <v>131</v>
      </c>
      <c r="J35" s="56">
        <v>122</v>
      </c>
      <c r="K35" s="56">
        <v>121</v>
      </c>
      <c r="L35" s="56">
        <v>129</v>
      </c>
      <c r="M35" s="56">
        <v>100</v>
      </c>
      <c r="N35" s="56">
        <v>109</v>
      </c>
      <c r="O35" s="56">
        <v>136</v>
      </c>
      <c r="P35" s="56">
        <v>108</v>
      </c>
      <c r="Q35" s="56">
        <v>130</v>
      </c>
      <c r="R35" s="56">
        <v>144</v>
      </c>
      <c r="S35" s="56">
        <v>145</v>
      </c>
      <c r="T35" s="56">
        <v>115</v>
      </c>
      <c r="U35" s="56">
        <v>109</v>
      </c>
      <c r="V35" s="57">
        <v>113</v>
      </c>
      <c r="W35" s="57">
        <v>103</v>
      </c>
      <c r="X35" s="57">
        <v>118</v>
      </c>
      <c r="Y35" s="57">
        <v>163</v>
      </c>
      <c r="Z35" s="57">
        <v>134</v>
      </c>
      <c r="AA35" s="57">
        <v>95</v>
      </c>
      <c r="AB35" s="57">
        <v>111</v>
      </c>
      <c r="AC35" s="57">
        <v>112</v>
      </c>
      <c r="AD35" s="57">
        <v>80</v>
      </c>
      <c r="AE35" s="57">
        <v>98</v>
      </c>
      <c r="AF35" s="57">
        <v>108</v>
      </c>
      <c r="AG35" s="57">
        <v>97</v>
      </c>
      <c r="AH35" s="57">
        <v>119</v>
      </c>
      <c r="AI35" s="57">
        <v>120</v>
      </c>
      <c r="AJ35" s="57">
        <v>110</v>
      </c>
      <c r="AK35" s="57">
        <v>37</v>
      </c>
      <c r="AL35" s="57">
        <v>106</v>
      </c>
      <c r="AM35" s="57">
        <v>103</v>
      </c>
      <c r="AN35" s="57">
        <v>138</v>
      </c>
      <c r="AO35" s="57">
        <v>116</v>
      </c>
      <c r="AP35" s="57">
        <v>141</v>
      </c>
      <c r="AQ35" s="57">
        <v>103</v>
      </c>
      <c r="AR35" s="57">
        <v>107</v>
      </c>
      <c r="AS35" s="57">
        <v>130</v>
      </c>
      <c r="AT35" s="57">
        <v>84</v>
      </c>
      <c r="AU35" s="57">
        <v>93</v>
      </c>
      <c r="AV35" s="57">
        <v>146</v>
      </c>
      <c r="AW35" s="57">
        <v>99</v>
      </c>
      <c r="AX35" s="57">
        <v>99</v>
      </c>
      <c r="AY35" s="57">
        <v>119</v>
      </c>
      <c r="AZ35" s="57">
        <v>120</v>
      </c>
      <c r="BA35" s="57">
        <v>101</v>
      </c>
      <c r="BB35" s="57">
        <v>111</v>
      </c>
      <c r="BC35" s="57">
        <v>96</v>
      </c>
      <c r="BD35" s="57">
        <v>98</v>
      </c>
      <c r="BE35" s="57">
        <v>127</v>
      </c>
      <c r="BF35" s="57">
        <v>150</v>
      </c>
      <c r="BG35" s="57">
        <v>143</v>
      </c>
      <c r="BH35" s="57">
        <v>126</v>
      </c>
      <c r="BI35" s="57">
        <v>113</v>
      </c>
      <c r="BJ35" s="57">
        <v>98</v>
      </c>
      <c r="BK35" s="57">
        <v>122</v>
      </c>
      <c r="BL35" s="57">
        <v>104</v>
      </c>
      <c r="BM35" s="57">
        <v>102</v>
      </c>
      <c r="BN35" s="57">
        <v>80</v>
      </c>
      <c r="BO35" s="57">
        <v>90</v>
      </c>
      <c r="BP35" s="57">
        <v>105</v>
      </c>
      <c r="BQ35" s="57">
        <v>98</v>
      </c>
      <c r="BR35" s="57">
        <v>120</v>
      </c>
      <c r="BS35" s="57">
        <v>88</v>
      </c>
      <c r="BT35" s="57">
        <v>112</v>
      </c>
      <c r="BU35" s="57">
        <v>91</v>
      </c>
      <c r="BV35" s="57">
        <v>109</v>
      </c>
      <c r="BW35" s="57">
        <v>117</v>
      </c>
      <c r="BX35" s="57">
        <v>93</v>
      </c>
      <c r="BY35" s="57">
        <v>110</v>
      </c>
      <c r="BZ35" s="57">
        <v>99</v>
      </c>
      <c r="CA35" s="57">
        <v>88</v>
      </c>
      <c r="CB35" s="57">
        <v>122</v>
      </c>
      <c r="CC35" s="57">
        <v>93</v>
      </c>
      <c r="CD35" s="57">
        <v>138</v>
      </c>
      <c r="CE35" s="57">
        <v>98</v>
      </c>
      <c r="CF35" s="57">
        <v>122</v>
      </c>
      <c r="CG35" s="57">
        <v>86</v>
      </c>
      <c r="CH35" s="57">
        <v>101</v>
      </c>
      <c r="CI35" s="57">
        <v>147</v>
      </c>
      <c r="CJ35" s="57"/>
      <c r="CK35" s="88">
        <f>COUNTA(D35:CJ35)</f>
        <v>84</v>
      </c>
      <c r="CL35" s="57">
        <f>SUM(D35:CJ35)</f>
        <v>9326</v>
      </c>
      <c r="CM35" s="58">
        <f>CL35/CK35</f>
        <v>111.02380952380952</v>
      </c>
      <c r="CN35" s="59">
        <f>MAX(D35:CJ35)</f>
        <v>163</v>
      </c>
      <c r="CO35" s="60">
        <f>MIN(D35:CJ35)</f>
        <v>37</v>
      </c>
    </row>
    <row r="36" spans="1:93" ht="14.25">
      <c r="A36" s="53">
        <v>34</v>
      </c>
      <c r="B36" s="61" t="s">
        <v>70</v>
      </c>
      <c r="C36" s="84" t="s">
        <v>69</v>
      </c>
      <c r="D36" s="56">
        <v>81</v>
      </c>
      <c r="E36" s="56">
        <v>122</v>
      </c>
      <c r="F36" s="56">
        <v>103</v>
      </c>
      <c r="G36" s="56">
        <v>116</v>
      </c>
      <c r="H36" s="56">
        <v>129</v>
      </c>
      <c r="I36" s="56">
        <v>107</v>
      </c>
      <c r="J36" s="56">
        <v>90</v>
      </c>
      <c r="K36" s="56">
        <v>102</v>
      </c>
      <c r="L36" s="56">
        <v>146</v>
      </c>
      <c r="M36" s="56">
        <v>103</v>
      </c>
      <c r="N36" s="56">
        <v>61</v>
      </c>
      <c r="O36" s="56">
        <v>107</v>
      </c>
      <c r="P36" s="56">
        <v>86</v>
      </c>
      <c r="Q36" s="56">
        <v>110</v>
      </c>
      <c r="R36" s="56">
        <v>83</v>
      </c>
      <c r="S36" s="56">
        <v>129</v>
      </c>
      <c r="T36" s="56">
        <v>112</v>
      </c>
      <c r="U36" s="56">
        <v>127</v>
      </c>
      <c r="V36" s="57">
        <v>109</v>
      </c>
      <c r="W36" s="57">
        <v>116</v>
      </c>
      <c r="X36" s="57">
        <v>89</v>
      </c>
      <c r="Y36" s="57">
        <v>94</v>
      </c>
      <c r="Z36" s="57">
        <v>97</v>
      </c>
      <c r="AA36" s="57">
        <v>157</v>
      </c>
      <c r="AB36" s="57">
        <v>117</v>
      </c>
      <c r="AC36" s="57">
        <v>109</v>
      </c>
      <c r="AD36" s="57">
        <v>78</v>
      </c>
      <c r="AE36" s="57">
        <v>105</v>
      </c>
      <c r="AF36" s="57">
        <v>130</v>
      </c>
      <c r="AG36" s="57">
        <v>95</v>
      </c>
      <c r="AH36" s="57">
        <v>86</v>
      </c>
      <c r="AI36" s="57">
        <v>98</v>
      </c>
      <c r="AJ36" s="57">
        <v>126</v>
      </c>
      <c r="AK36" s="57">
        <v>132</v>
      </c>
      <c r="AL36" s="57">
        <v>107</v>
      </c>
      <c r="AM36" s="57">
        <v>92</v>
      </c>
      <c r="AN36" s="57">
        <v>113</v>
      </c>
      <c r="AO36" s="57">
        <v>95</v>
      </c>
      <c r="AP36" s="57">
        <v>94</v>
      </c>
      <c r="AQ36" s="57">
        <v>107</v>
      </c>
      <c r="AR36" s="57">
        <v>131</v>
      </c>
      <c r="AS36" s="57">
        <v>100</v>
      </c>
      <c r="AT36" s="57">
        <v>109</v>
      </c>
      <c r="AU36" s="57">
        <v>115</v>
      </c>
      <c r="AV36" s="57">
        <v>142</v>
      </c>
      <c r="AW36" s="57">
        <v>97</v>
      </c>
      <c r="AX36" s="57">
        <v>129</v>
      </c>
      <c r="AY36" s="57">
        <v>77</v>
      </c>
      <c r="AZ36" s="57">
        <v>131</v>
      </c>
      <c r="BA36" s="57">
        <v>115</v>
      </c>
      <c r="BB36" s="57">
        <v>105</v>
      </c>
      <c r="BC36" s="57">
        <v>127</v>
      </c>
      <c r="BD36" s="57">
        <v>131</v>
      </c>
      <c r="BE36" s="57">
        <v>101</v>
      </c>
      <c r="BF36" s="57">
        <v>104</v>
      </c>
      <c r="BG36" s="57">
        <v>90</v>
      </c>
      <c r="BH36" s="57">
        <v>134</v>
      </c>
      <c r="BI36" s="57">
        <v>99</v>
      </c>
      <c r="BJ36" s="57">
        <v>118</v>
      </c>
      <c r="BK36" s="57">
        <v>123</v>
      </c>
      <c r="BL36" s="57">
        <v>87</v>
      </c>
      <c r="BM36" s="57">
        <v>103</v>
      </c>
      <c r="BN36" s="57">
        <v>85</v>
      </c>
      <c r="BO36" s="57">
        <v>157</v>
      </c>
      <c r="BP36" s="57">
        <v>171</v>
      </c>
      <c r="BQ36" s="57">
        <v>101</v>
      </c>
      <c r="BR36" s="57">
        <v>114</v>
      </c>
      <c r="BS36" s="57">
        <v>141</v>
      </c>
      <c r="BT36" s="57">
        <v>96</v>
      </c>
      <c r="BU36" s="57">
        <v>114</v>
      </c>
      <c r="BV36" s="57">
        <v>103</v>
      </c>
      <c r="BW36" s="57">
        <v>143</v>
      </c>
      <c r="BX36" s="57">
        <v>88</v>
      </c>
      <c r="BY36" s="57">
        <v>117</v>
      </c>
      <c r="BZ36" s="57">
        <v>118</v>
      </c>
      <c r="CA36" s="57">
        <v>115</v>
      </c>
      <c r="CB36" s="57">
        <v>144</v>
      </c>
      <c r="CC36" s="57">
        <v>114</v>
      </c>
      <c r="CD36" s="57">
        <v>99</v>
      </c>
      <c r="CE36" s="57">
        <v>109</v>
      </c>
      <c r="CF36" s="57">
        <v>98</v>
      </c>
      <c r="CG36" s="57">
        <v>114</v>
      </c>
      <c r="CH36" s="57">
        <v>100</v>
      </c>
      <c r="CI36" s="57">
        <v>109</v>
      </c>
      <c r="CJ36" s="57"/>
      <c r="CK36" s="88">
        <f>COUNTA(D36:CJ36)</f>
        <v>84</v>
      </c>
      <c r="CL36" s="57">
        <f>SUM(D36:CJ36)</f>
        <v>9278</v>
      </c>
      <c r="CM36" s="58">
        <f>CL36/CK36</f>
        <v>110.45238095238095</v>
      </c>
      <c r="CN36" s="59">
        <f>MAX(D36:CJ36)</f>
        <v>171</v>
      </c>
      <c r="CO36" s="60">
        <f>MIN(D36:CJ36)</f>
        <v>61</v>
      </c>
    </row>
    <row r="37" spans="1:93" ht="14.25">
      <c r="A37" s="107">
        <v>35</v>
      </c>
      <c r="B37" s="65" t="s">
        <v>58</v>
      </c>
      <c r="C37" s="62" t="s">
        <v>6</v>
      </c>
      <c r="D37" s="63">
        <v>72</v>
      </c>
      <c r="E37" s="63">
        <v>105</v>
      </c>
      <c r="F37" s="63"/>
      <c r="G37" s="63"/>
      <c r="H37" s="63"/>
      <c r="I37" s="63"/>
      <c r="J37" s="63">
        <v>115</v>
      </c>
      <c r="K37" s="63">
        <v>108</v>
      </c>
      <c r="L37" s="63"/>
      <c r="M37" s="63">
        <v>113</v>
      </c>
      <c r="N37" s="63">
        <v>103</v>
      </c>
      <c r="O37" s="63">
        <v>134</v>
      </c>
      <c r="P37" s="63">
        <v>144</v>
      </c>
      <c r="Q37" s="63"/>
      <c r="R37" s="63"/>
      <c r="S37" s="63"/>
      <c r="T37" s="63"/>
      <c r="U37" s="63">
        <v>95</v>
      </c>
      <c r="V37" s="64"/>
      <c r="W37" s="64"/>
      <c r="X37" s="64"/>
      <c r="Y37" s="64">
        <v>111</v>
      </c>
      <c r="Z37" s="64">
        <v>123</v>
      </c>
      <c r="AA37" s="64">
        <v>101</v>
      </c>
      <c r="AB37" s="64">
        <v>91</v>
      </c>
      <c r="AC37" s="64">
        <v>91</v>
      </c>
      <c r="AD37" s="64"/>
      <c r="AE37" s="64"/>
      <c r="AF37" s="64"/>
      <c r="AG37" s="64"/>
      <c r="AH37" s="64"/>
      <c r="AI37" s="64">
        <v>161</v>
      </c>
      <c r="AJ37" s="64">
        <v>94</v>
      </c>
      <c r="AK37" s="64">
        <v>110</v>
      </c>
      <c r="AL37" s="64">
        <v>103</v>
      </c>
      <c r="AM37" s="64">
        <v>101</v>
      </c>
      <c r="AN37" s="64">
        <v>137</v>
      </c>
      <c r="AO37" s="64">
        <v>129</v>
      </c>
      <c r="AP37" s="64">
        <v>90</v>
      </c>
      <c r="AQ37" s="64"/>
      <c r="AR37" s="64">
        <v>82</v>
      </c>
      <c r="AS37" s="64">
        <v>111</v>
      </c>
      <c r="AT37" s="64">
        <v>99</v>
      </c>
      <c r="AU37" s="64">
        <v>115</v>
      </c>
      <c r="AV37" s="64"/>
      <c r="AW37" s="64">
        <v>88</v>
      </c>
      <c r="AX37" s="64">
        <v>122</v>
      </c>
      <c r="AY37" s="64">
        <v>99</v>
      </c>
      <c r="AZ37" s="64">
        <v>107</v>
      </c>
      <c r="BA37" s="64">
        <v>123</v>
      </c>
      <c r="BB37" s="64">
        <v>101</v>
      </c>
      <c r="BC37" s="64"/>
      <c r="BD37" s="64"/>
      <c r="BE37" s="64"/>
      <c r="BF37" s="64">
        <v>107</v>
      </c>
      <c r="BG37" s="64">
        <v>122</v>
      </c>
      <c r="BH37" s="64">
        <v>75</v>
      </c>
      <c r="BI37" s="64"/>
      <c r="BJ37" s="64"/>
      <c r="BK37" s="64"/>
      <c r="BL37" s="64">
        <v>96</v>
      </c>
      <c r="BM37" s="64">
        <v>117</v>
      </c>
      <c r="BN37" s="64">
        <v>118</v>
      </c>
      <c r="BO37" s="64"/>
      <c r="BP37" s="64"/>
      <c r="BQ37" s="64"/>
      <c r="BR37" s="64">
        <v>98</v>
      </c>
      <c r="BS37" s="64">
        <v>107</v>
      </c>
      <c r="BT37" s="64">
        <v>80</v>
      </c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109">
        <f>COUNTA(D37:CJ37)</f>
        <v>41</v>
      </c>
      <c r="CL37" s="64">
        <f>SUM(D37:CJ37)</f>
        <v>4398</v>
      </c>
      <c r="CM37" s="110">
        <f>CL37/CK37</f>
        <v>107.26829268292683</v>
      </c>
      <c r="CN37" s="111">
        <f>MAX(D37:CJ37)</f>
        <v>161</v>
      </c>
      <c r="CO37" s="112">
        <f>MIN(D37:CJ37)</f>
        <v>72</v>
      </c>
    </row>
    <row r="38" spans="1:93" ht="14.25">
      <c r="A38" s="107">
        <v>36</v>
      </c>
      <c r="B38" s="65" t="s">
        <v>67</v>
      </c>
      <c r="C38" s="62" t="s">
        <v>64</v>
      </c>
      <c r="D38" s="63"/>
      <c r="E38" s="63">
        <v>99</v>
      </c>
      <c r="F38" s="63">
        <v>105</v>
      </c>
      <c r="G38" s="63"/>
      <c r="H38" s="63">
        <v>95</v>
      </c>
      <c r="I38" s="63">
        <v>100</v>
      </c>
      <c r="J38" s="63">
        <v>86</v>
      </c>
      <c r="K38" s="63">
        <v>89</v>
      </c>
      <c r="L38" s="63">
        <v>71</v>
      </c>
      <c r="M38" s="63">
        <v>88</v>
      </c>
      <c r="N38" s="63">
        <v>88</v>
      </c>
      <c r="O38" s="63">
        <v>97</v>
      </c>
      <c r="P38" s="63">
        <v>125</v>
      </c>
      <c r="Q38" s="63">
        <v>92</v>
      </c>
      <c r="R38" s="63">
        <v>108</v>
      </c>
      <c r="S38" s="63">
        <v>80</v>
      </c>
      <c r="T38" s="63">
        <v>100</v>
      </c>
      <c r="U38" s="63"/>
      <c r="V38" s="64">
        <v>120</v>
      </c>
      <c r="W38" s="64">
        <v>123</v>
      </c>
      <c r="X38" s="64">
        <v>101</v>
      </c>
      <c r="Y38" s="64">
        <v>82</v>
      </c>
      <c r="Z38" s="64">
        <v>160</v>
      </c>
      <c r="AA38" s="64">
        <v>95</v>
      </c>
      <c r="AB38" s="64">
        <v>134</v>
      </c>
      <c r="AC38" s="64">
        <v>132</v>
      </c>
      <c r="AD38" s="64">
        <v>90</v>
      </c>
      <c r="AE38" s="64">
        <v>107</v>
      </c>
      <c r="AF38" s="64">
        <v>99</v>
      </c>
      <c r="AG38" s="64">
        <v>127</v>
      </c>
      <c r="AH38" s="64"/>
      <c r="AI38" s="64">
        <v>136</v>
      </c>
      <c r="AJ38" s="64">
        <v>78</v>
      </c>
      <c r="AK38" s="64">
        <v>150</v>
      </c>
      <c r="AL38" s="64">
        <v>95</v>
      </c>
      <c r="AM38" s="64">
        <v>72</v>
      </c>
      <c r="AN38" s="64">
        <v>86</v>
      </c>
      <c r="AO38" s="64">
        <v>104</v>
      </c>
      <c r="AP38" s="64">
        <v>93</v>
      </c>
      <c r="AQ38" s="64">
        <v>96</v>
      </c>
      <c r="AR38" s="64">
        <v>133</v>
      </c>
      <c r="AS38" s="64">
        <v>96</v>
      </c>
      <c r="AT38" s="64"/>
      <c r="AU38" s="64"/>
      <c r="AV38" s="64"/>
      <c r="AW38" s="64"/>
      <c r="AX38" s="64"/>
      <c r="AY38" s="64"/>
      <c r="AZ38" s="64">
        <v>94</v>
      </c>
      <c r="BA38" s="64">
        <v>138</v>
      </c>
      <c r="BB38" s="64">
        <v>124</v>
      </c>
      <c r="BC38" s="64">
        <v>127</v>
      </c>
      <c r="BD38" s="64">
        <v>109</v>
      </c>
      <c r="BE38" s="64">
        <v>83</v>
      </c>
      <c r="BF38" s="64">
        <v>131</v>
      </c>
      <c r="BG38" s="64">
        <v>143</v>
      </c>
      <c r="BH38" s="64">
        <v>137</v>
      </c>
      <c r="BI38" s="64">
        <v>150</v>
      </c>
      <c r="BJ38" s="64">
        <v>86</v>
      </c>
      <c r="BK38" s="64">
        <v>86</v>
      </c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>
        <v>109</v>
      </c>
      <c r="BY38" s="64">
        <v>104</v>
      </c>
      <c r="BZ38" s="64">
        <v>97</v>
      </c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109">
        <f>COUNTA(D38:CJ38)</f>
        <v>53</v>
      </c>
      <c r="CL38" s="64">
        <f>SUM(D38:CJ38)</f>
        <v>5650</v>
      </c>
      <c r="CM38" s="110">
        <f>CL38/CK38</f>
        <v>106.60377358490567</v>
      </c>
      <c r="CN38" s="111">
        <f>MAX(D38:CJ38)</f>
        <v>160</v>
      </c>
      <c r="CO38" s="112">
        <f>MIN(D38:CJ38)</f>
        <v>71</v>
      </c>
    </row>
    <row r="39" spans="1:93" ht="14.25">
      <c r="A39" s="107">
        <v>37</v>
      </c>
      <c r="B39" s="96" t="s">
        <v>68</v>
      </c>
      <c r="C39" s="62" t="s">
        <v>64</v>
      </c>
      <c r="D39" s="63">
        <v>65</v>
      </c>
      <c r="E39" s="63">
        <v>114</v>
      </c>
      <c r="F39" s="63">
        <v>88</v>
      </c>
      <c r="G39" s="63">
        <v>74</v>
      </c>
      <c r="H39" s="63"/>
      <c r="I39" s="63"/>
      <c r="J39" s="63"/>
      <c r="K39" s="63"/>
      <c r="L39" s="63"/>
      <c r="M39" s="63"/>
      <c r="N39" s="63"/>
      <c r="O39" s="63"/>
      <c r="P39" s="63">
        <v>102</v>
      </c>
      <c r="Q39" s="63"/>
      <c r="R39" s="63"/>
      <c r="S39" s="63"/>
      <c r="T39" s="63"/>
      <c r="U39" s="63"/>
      <c r="V39" s="64">
        <v>80</v>
      </c>
      <c r="W39" s="64"/>
      <c r="X39" s="64"/>
      <c r="Y39" s="64"/>
      <c r="Z39" s="64"/>
      <c r="AA39" s="64"/>
      <c r="AB39" s="108"/>
      <c r="AC39" s="64"/>
      <c r="AD39" s="64"/>
      <c r="AE39" s="64"/>
      <c r="AF39" s="64"/>
      <c r="AG39" s="64"/>
      <c r="AH39" s="64">
        <v>96</v>
      </c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>
        <v>112</v>
      </c>
      <c r="CE39" s="64">
        <v>122</v>
      </c>
      <c r="CF39" s="64">
        <v>91</v>
      </c>
      <c r="CG39" s="64">
        <v>109</v>
      </c>
      <c r="CH39" s="64">
        <v>114</v>
      </c>
      <c r="CI39" s="64">
        <v>87</v>
      </c>
      <c r="CJ39" s="64"/>
      <c r="CK39" s="109">
        <f>COUNTA(D39:CJ39)</f>
        <v>13</v>
      </c>
      <c r="CL39" s="64">
        <f>SUM(D39:CJ39)</f>
        <v>1254</v>
      </c>
      <c r="CM39" s="110">
        <f>CL39/CK39</f>
        <v>96.461538461538467</v>
      </c>
      <c r="CN39" s="111">
        <f>MAX(D39:CJ39)</f>
        <v>122</v>
      </c>
      <c r="CO39" s="112">
        <f>MIN(D39:CJ39)</f>
        <v>65</v>
      </c>
    </row>
    <row r="40" spans="1:93" ht="14.25">
      <c r="A40" s="107">
        <v>38</v>
      </c>
      <c r="B40" s="65" t="s">
        <v>161</v>
      </c>
      <c r="C40" s="62" t="s">
        <v>64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>
        <v>122</v>
      </c>
      <c r="Q40" s="63">
        <v>84</v>
      </c>
      <c r="R40" s="63">
        <v>60</v>
      </c>
      <c r="S40" s="63">
        <v>109</v>
      </c>
      <c r="T40" s="63">
        <v>112</v>
      </c>
      <c r="U40" s="63">
        <v>71</v>
      </c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>
        <v>106</v>
      </c>
      <c r="BG40" s="64">
        <v>76</v>
      </c>
      <c r="BH40" s="64">
        <v>105</v>
      </c>
      <c r="BI40" s="64">
        <v>117</v>
      </c>
      <c r="BJ40" s="64"/>
      <c r="BK40" s="64"/>
      <c r="BL40" s="64"/>
      <c r="BM40" s="64"/>
      <c r="BN40" s="64"/>
      <c r="BO40" s="64"/>
      <c r="BP40" s="64"/>
      <c r="BQ40" s="64"/>
      <c r="BR40" s="64">
        <v>82</v>
      </c>
      <c r="BS40" s="64">
        <v>116</v>
      </c>
      <c r="BT40" s="64">
        <v>112</v>
      </c>
      <c r="BU40" s="64">
        <v>70</v>
      </c>
      <c r="BV40" s="64"/>
      <c r="BW40" s="64">
        <v>83</v>
      </c>
      <c r="BX40" s="64"/>
      <c r="BY40" s="64"/>
      <c r="BZ40" s="64"/>
      <c r="CA40" s="64"/>
      <c r="CB40" s="64"/>
      <c r="CC40" s="64"/>
      <c r="CD40" s="64">
        <v>88</v>
      </c>
      <c r="CE40" s="64">
        <v>85</v>
      </c>
      <c r="CF40" s="64">
        <v>82</v>
      </c>
      <c r="CG40" s="64">
        <v>117</v>
      </c>
      <c r="CH40" s="64">
        <v>99</v>
      </c>
      <c r="CI40" s="64">
        <v>97</v>
      </c>
      <c r="CJ40" s="64"/>
      <c r="CK40" s="109">
        <f>COUNTA(D40:CJ40)</f>
        <v>21</v>
      </c>
      <c r="CL40" s="64">
        <f>SUM(D40:CJ40)</f>
        <v>1993</v>
      </c>
      <c r="CM40" s="110">
        <f>CL40/CK40</f>
        <v>94.904761904761898</v>
      </c>
      <c r="CN40" s="111">
        <f>MAX(D40:CJ40)</f>
        <v>122</v>
      </c>
      <c r="CO40" s="112">
        <f>MIN(D40:CJ40)</f>
        <v>60</v>
      </c>
    </row>
    <row r="41" spans="1:93" ht="15" thickBot="1">
      <c r="A41" s="106">
        <v>39</v>
      </c>
      <c r="B41" s="99" t="s">
        <v>71</v>
      </c>
      <c r="C41" s="69" t="s">
        <v>64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>
        <v>86</v>
      </c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102">
        <f>COUNTA(D41:CJ41)</f>
        <v>1</v>
      </c>
      <c r="CL41" s="71">
        <f>SUM(D41:CJ41)</f>
        <v>86</v>
      </c>
      <c r="CM41" s="103">
        <f>CL41/CK41</f>
        <v>86</v>
      </c>
      <c r="CN41" s="104">
        <f>MAX(D41:CJ41)</f>
        <v>86</v>
      </c>
      <c r="CO41" s="105">
        <f>MIN(D41:CJ41)</f>
        <v>86</v>
      </c>
    </row>
  </sheetData>
  <autoFilter ref="A1:CO41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hiddenButton="1" showButton="0"/>
    <filterColumn colId="20" hiddenButton="1" showButton="0"/>
    <filterColumn colId="21" showButton="0"/>
    <filterColumn colId="22" hiddenButton="1" showButton="0"/>
    <filterColumn colId="23" hiddenButton="1" showButton="0"/>
    <filterColumn colId="24" hiddenButton="1" showButton="0"/>
    <filterColumn colId="25" hiddenButton="1" showButton="0"/>
    <filterColumn colId="26" hiddenButton="1" showButton="0"/>
    <filterColumn colId="27" hiddenButton="1" showButton="0"/>
    <filterColumn colId="28" hiddenButton="1" showButton="0"/>
    <filterColumn colId="29" hiddenButton="1" showButton="0"/>
    <filterColumn colId="30" hiddenButton="1" showButton="0"/>
    <filterColumn colId="31" hiddenButton="1" showButton="0"/>
    <filterColumn colId="32" hiddenButton="1" showButton="0"/>
    <filterColumn colId="33" hiddenButton="1" showButton="0"/>
    <filterColumn colId="34" hiddenButton="1" showButton="0"/>
    <filterColumn colId="35" hiddenButton="1" showButton="0"/>
    <filterColumn colId="36" hiddenButton="1" showButton="0"/>
    <filterColumn colId="37" hiddenButton="1" showButton="0"/>
    <filterColumn colId="38" hiddenButton="1" showButton="0"/>
    <filterColumn colId="39" hiddenButton="1" showButton="0"/>
    <filterColumn colId="40" hiddenButton="1" showButton="0"/>
    <filterColumn colId="41" hiddenButton="1" showButton="0"/>
    <filterColumn colId="42" hiddenButton="1" showButton="0"/>
    <filterColumn colId="43" hiddenButton="1" showButton="0"/>
    <filterColumn colId="44" hiddenButton="1" showButton="0"/>
    <filterColumn colId="45" hiddenButton="1" showButton="0"/>
    <filterColumn colId="46" hiddenButton="1" showButton="0"/>
    <filterColumn colId="47" hiddenButton="1" showButton="0"/>
    <filterColumn colId="48" hiddenButton="1" showButton="0"/>
    <filterColumn colId="49" hiddenButton="1" showButton="0"/>
    <filterColumn colId="50" hiddenButton="1" showButton="0"/>
    <filterColumn colId="51" hiddenButton="1" showButton="0"/>
    <filterColumn colId="52" hiddenButton="1" showButton="0"/>
    <filterColumn colId="53" hiddenButton="1" showButton="0"/>
    <filterColumn colId="54" hiddenButton="1" showButton="0"/>
    <filterColumn colId="55" hiddenButton="1" showButton="0"/>
    <filterColumn colId="56" hiddenButton="1" showButton="0"/>
    <filterColumn colId="57" hiddenButton="1" showButton="0"/>
    <filterColumn colId="58" hiddenButton="1" showButton="0"/>
    <filterColumn colId="59" hiddenButton="1" showButton="0"/>
    <filterColumn colId="60" hiddenButton="1" showButton="0"/>
    <filterColumn colId="61" hiddenButton="1" showButton="0"/>
    <filterColumn colId="62" hiddenButton="1" showButton="0"/>
    <filterColumn colId="63" hiddenButton="1" showButton="0"/>
    <filterColumn colId="64" hiddenButton="1" showButton="0"/>
    <filterColumn colId="65" hiddenButton="1" showButton="0"/>
    <filterColumn colId="66" hiddenButton="1" showButton="0"/>
    <filterColumn colId="67" hiddenButton="1" showButton="0"/>
    <filterColumn colId="68" hiddenButton="1" showButton="0"/>
    <filterColumn colId="69" hiddenButton="1" showButton="0"/>
    <filterColumn colId="70" hiddenButton="1" showButton="0"/>
    <filterColumn colId="71" hiddenButton="1" showButton="0"/>
    <filterColumn colId="72" hiddenButton="1" showButton="0"/>
    <filterColumn colId="73" hiddenButton="1" showButton="0"/>
    <filterColumn colId="74" hiddenButton="1" showButton="0"/>
    <filterColumn colId="75" hiddenButton="1" showButton="0"/>
    <filterColumn colId="76" hiddenButton="1" showButton="0"/>
    <filterColumn colId="77" hiddenButton="1" showButton="0"/>
    <filterColumn colId="78" hiddenButton="1" showButton="0"/>
    <filterColumn colId="79" hiddenButton="1" showButton="0"/>
    <filterColumn colId="80" hiddenButton="1" showButton="0"/>
    <filterColumn colId="81" hiddenButton="1" showButton="0"/>
    <filterColumn colId="82" hiddenButton="1" showButton="0"/>
    <filterColumn colId="83" hiddenButton="1" showButton="0"/>
    <filterColumn colId="84" hiddenButton="1" showButton="0"/>
    <filterColumn colId="85" hiddenButton="1" showButton="0"/>
    <filterColumn colId="86" hiddenButton="1" showButton="0"/>
    <filterColumn colId="87" hiddenButton="1" showButton="0"/>
    <filterColumn colId="88" showButton="0"/>
    <filterColumn colId="89" showButton="0"/>
    <filterColumn colId="90" showButton="0"/>
    <filterColumn colId="91" showButton="0"/>
  </autoFilter>
  <sortState ref="B3:CO41">
    <sortCondition descending="1" ref="CM3:CM41"/>
  </sortState>
  <mergeCells count="4">
    <mergeCell ref="A1:A2"/>
    <mergeCell ref="B1:B2"/>
    <mergeCell ref="C1:C2"/>
    <mergeCell ref="D1:CO1"/>
  </mergeCells>
  <conditionalFormatting sqref="B1:C1 D1:D2 E2:CO2 B3:C41 CL3:CO41">
    <cfRule type="cellIs" dxfId="3" priority="28" stopIfTrue="1" operator="equal">
      <formula>0</formula>
    </cfRule>
  </conditionalFormatting>
  <conditionalFormatting sqref="CK3:CK25 D24:CJ25 D14:CJ22 D10:CJ12 D4:CJ5 D26:CK41">
    <cfRule type="cellIs" dxfId="2" priority="27" stopIfTrue="1" operator="greaterThanOrEqual">
      <formula>200</formula>
    </cfRule>
  </conditionalFormatting>
  <conditionalFormatting sqref="D3:CJ41">
    <cfRule type="cellIs" dxfId="1" priority="26" operator="greaterThan">
      <formula>199</formula>
    </cfRule>
  </conditionalFormatting>
  <conditionalFormatting sqref="D3:CJ41">
    <cfRule type="cellIs" dxfId="0" priority="24" stopIfTrue="1" operator="greaterThan">
      <formula>200</formula>
    </cfRule>
  </conditionalFormatting>
  <printOptions verticalCentered="1"/>
  <pageMargins left="0.19685039370078741" right="0" top="0.39370078740157483" bottom="0.19685039370078741" header="0.31496062992125984" footer="0.31496062992125984"/>
  <pageSetup paperSize="9" scale="85" fitToWidth="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družstva</vt:lpstr>
      <vt:lpstr>vzájemné zápasy</vt:lpstr>
      <vt:lpstr>jednotlivci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ramby</dc:creator>
  <cp:lastModifiedBy>Martin</cp:lastModifiedBy>
  <cp:lastPrinted>2016-04-12T17:28:31Z</cp:lastPrinted>
  <dcterms:created xsi:type="dcterms:W3CDTF">2014-10-30T15:37:10Z</dcterms:created>
  <dcterms:modified xsi:type="dcterms:W3CDTF">2016-04-12T18:47:02Z</dcterms:modified>
</cp:coreProperties>
</file>