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320" windowHeight="12120" activeTab="1"/>
  </bookViews>
  <sheets>
    <sheet name="družstva" sheetId="2" r:id="rId1"/>
    <sheet name="vzájemné zápasy" sheetId="4" r:id="rId2"/>
    <sheet name="jednotlivci" sheetId="3" r:id="rId3"/>
  </sheets>
  <definedNames>
    <definedName name="_xlnm._FilterDatabase" localSheetId="0" hidden="1">družstva!$B$3:$CV$9</definedName>
    <definedName name="_xlnm._FilterDatabase" localSheetId="2" hidden="1">jednotlivci!$A$1:$CU$42</definedName>
  </definedNames>
  <calcPr calcId="124519"/>
</workbook>
</file>

<file path=xl/calcChain.xml><?xml version="1.0" encoding="utf-8"?>
<calcChain xmlns="http://schemas.openxmlformats.org/spreadsheetml/2006/main">
  <c r="CU14" i="3"/>
  <c r="CT14"/>
  <c r="CR14"/>
  <c r="CQ14"/>
  <c r="CU39"/>
  <c r="CT39"/>
  <c r="CR39"/>
  <c r="CQ39"/>
  <c r="CU32"/>
  <c r="CT32"/>
  <c r="CR32"/>
  <c r="CQ32"/>
  <c r="CU24"/>
  <c r="CT24"/>
  <c r="CR24"/>
  <c r="CQ24"/>
  <c r="CU29"/>
  <c r="CT29"/>
  <c r="CR29"/>
  <c r="CQ29"/>
  <c r="CU11"/>
  <c r="CT11"/>
  <c r="CR11"/>
  <c r="CQ11"/>
  <c r="CU25"/>
  <c r="CT25"/>
  <c r="CR25"/>
  <c r="CQ25"/>
  <c r="CU28"/>
  <c r="CT28"/>
  <c r="CR28"/>
  <c r="CQ28"/>
  <c r="CQ42"/>
  <c r="CU42"/>
  <c r="CT42"/>
  <c r="CR42"/>
  <c r="CU41"/>
  <c r="CU23"/>
  <c r="CT41"/>
  <c r="CT23"/>
  <c r="CR41"/>
  <c r="CR23"/>
  <c r="CQ41"/>
  <c r="CQ23"/>
  <c r="CQ33"/>
  <c r="CR33"/>
  <c r="CT33"/>
  <c r="CU40"/>
  <c r="CV3" i="2"/>
  <c r="CQ3"/>
  <c r="CP3"/>
  <c r="CU3" s="1"/>
  <c r="CT10"/>
  <c r="CS10"/>
  <c r="CU8" i="3"/>
  <c r="CT17"/>
  <c r="CR17"/>
  <c r="CQ17"/>
  <c r="CU26"/>
  <c r="CT21"/>
  <c r="CR21"/>
  <c r="CQ21"/>
  <c r="CU6"/>
  <c r="CT16"/>
  <c r="CR16"/>
  <c r="CQ16"/>
  <c r="CU36"/>
  <c r="CT38"/>
  <c r="CR38"/>
  <c r="CQ38"/>
  <c r="CU17"/>
  <c r="CT8"/>
  <c r="CR8"/>
  <c r="CQ8"/>
  <c r="CU3"/>
  <c r="CT10"/>
  <c r="CR10"/>
  <c r="CQ10"/>
  <c r="CU31"/>
  <c r="CT31"/>
  <c r="CR31"/>
  <c r="CQ31"/>
  <c r="CU30"/>
  <c r="CT27"/>
  <c r="CR27"/>
  <c r="CQ27"/>
  <c r="CU38"/>
  <c r="CT40"/>
  <c r="CR40"/>
  <c r="CQ40"/>
  <c r="CU33"/>
  <c r="CT30"/>
  <c r="CR30"/>
  <c r="CQ30"/>
  <c r="CU16"/>
  <c r="CT6"/>
  <c r="CR6"/>
  <c r="CQ6"/>
  <c r="CU13"/>
  <c r="CT15"/>
  <c r="CR15"/>
  <c r="CQ15"/>
  <c r="CU7"/>
  <c r="CT3"/>
  <c r="CR3"/>
  <c r="CQ3"/>
  <c r="CU27"/>
  <c r="CT37"/>
  <c r="CR37"/>
  <c r="CQ37"/>
  <c r="CU37"/>
  <c r="CT34"/>
  <c r="CR34"/>
  <c r="CQ34"/>
  <c r="CU22"/>
  <c r="CT5"/>
  <c r="CR5"/>
  <c r="CQ5"/>
  <c r="CU15"/>
  <c r="CT19"/>
  <c r="CR19"/>
  <c r="CQ19"/>
  <c r="CU20"/>
  <c r="CT20"/>
  <c r="CR20"/>
  <c r="CQ20"/>
  <c r="CU12"/>
  <c r="CT13"/>
  <c r="CR13"/>
  <c r="CQ13"/>
  <c r="CU34"/>
  <c r="CT35"/>
  <c r="CR35"/>
  <c r="CQ35"/>
  <c r="CU19"/>
  <c r="CT22"/>
  <c r="CR22"/>
  <c r="CQ22"/>
  <c r="CU21"/>
  <c r="CT26"/>
  <c r="CR26"/>
  <c r="CQ26"/>
  <c r="CU10"/>
  <c r="CT4"/>
  <c r="CR4"/>
  <c r="CQ4"/>
  <c r="CU35"/>
  <c r="CT36"/>
  <c r="CR36"/>
  <c r="CQ36"/>
  <c r="CU18"/>
  <c r="CT18"/>
  <c r="CR18"/>
  <c r="CQ18"/>
  <c r="CU5"/>
  <c r="CT12"/>
  <c r="CR12"/>
  <c r="CQ12"/>
  <c r="CU9"/>
  <c r="CT7"/>
  <c r="CR7"/>
  <c r="CQ7"/>
  <c r="CU4"/>
  <c r="CT9"/>
  <c r="CR9"/>
  <c r="CQ9"/>
  <c r="CQ5" i="2"/>
  <c r="CV5"/>
  <c r="CV8"/>
  <c r="CV7"/>
  <c r="CV9"/>
  <c r="CV6"/>
  <c r="CV4"/>
  <c r="CS14" i="3" l="1"/>
  <c r="CS39"/>
  <c r="CS32"/>
  <c r="CS24"/>
  <c r="CS29"/>
  <c r="CS11"/>
  <c r="CS25"/>
  <c r="CS28"/>
  <c r="CS42"/>
  <c r="CS33"/>
  <c r="CS23"/>
  <c r="CS41"/>
  <c r="CR3" i="2"/>
  <c r="CS17" i="3"/>
  <c r="CS21"/>
  <c r="CS18"/>
  <c r="CS4"/>
  <c r="CS22"/>
  <c r="CS35"/>
  <c r="CS13"/>
  <c r="CS20"/>
  <c r="CS19"/>
  <c r="CS5"/>
  <c r="CS34"/>
  <c r="CS37"/>
  <c r="CS3"/>
  <c r="CS15"/>
  <c r="CS6"/>
  <c r="CS30"/>
  <c r="CS40"/>
  <c r="CS10"/>
  <c r="CS8"/>
  <c r="CS38"/>
  <c r="CS16"/>
  <c r="CS7"/>
  <c r="CS31"/>
  <c r="CS27"/>
  <c r="CS9"/>
  <c r="CS12"/>
  <c r="CS36"/>
  <c r="CS26"/>
  <c r="CQ6" i="2"/>
  <c r="CP6"/>
  <c r="CU6" s="1"/>
  <c r="CQ7"/>
  <c r="CP7"/>
  <c r="CU7" s="1"/>
  <c r="CQ8"/>
  <c r="CP8"/>
  <c r="CU8" s="1"/>
  <c r="CQ9"/>
  <c r="CP9"/>
  <c r="CP5"/>
  <c r="CU5" s="1"/>
  <c r="CQ4"/>
  <c r="CP4"/>
  <c r="CU4" s="1"/>
  <c r="CR9" l="1"/>
  <c r="CR6"/>
  <c r="CR8"/>
  <c r="CR5"/>
  <c r="CU9"/>
  <c r="CU10" s="1"/>
  <c r="CV10" s="1"/>
  <c r="CP10"/>
  <c r="CR4"/>
  <c r="CR7"/>
</calcChain>
</file>

<file path=xl/sharedStrings.xml><?xml version="1.0" encoding="utf-8"?>
<sst xmlns="http://schemas.openxmlformats.org/spreadsheetml/2006/main" count="1602" uniqueCount="434">
  <si>
    <t>začátek zápasu</t>
  </si>
  <si>
    <t>dráha č.1</t>
  </si>
  <si>
    <t>dráha č.2</t>
  </si>
  <si>
    <t>dráha č.3</t>
  </si>
  <si>
    <t>dráha č.4</t>
  </si>
  <si>
    <t>zápas č.1</t>
  </si>
  <si>
    <t>Lazaři</t>
  </si>
  <si>
    <t>zápas č.2</t>
  </si>
  <si>
    <t>Tak určitě</t>
  </si>
  <si>
    <t>zápas č.3</t>
  </si>
  <si>
    <t>zápas č.4</t>
  </si>
  <si>
    <t>Sluníčka</t>
  </si>
  <si>
    <t>zápas č.5</t>
  </si>
  <si>
    <t>zápas č.6</t>
  </si>
  <si>
    <t>zápas č.7</t>
  </si>
  <si>
    <t>zápas č.8</t>
  </si>
  <si>
    <t>zápas č.9</t>
  </si>
  <si>
    <t>zápas č.10</t>
  </si>
  <si>
    <t>zápas č.11</t>
  </si>
  <si>
    <t>zápas č.12</t>
  </si>
  <si>
    <t>zápas č.13</t>
  </si>
  <si>
    <t>zápas č.14</t>
  </si>
  <si>
    <t>zápas č.15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</si>
  <si>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</si>
  <si>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</si>
  <si>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</si>
  <si>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</si>
  <si>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</si>
  <si>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</si>
  <si>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</si>
  <si>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</si>
  <si>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</si>
  <si>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</si>
  <si>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2.</t>
  </si>
  <si>
    <t>TAK URČITĚ</t>
  </si>
  <si>
    <t>3.</t>
  </si>
  <si>
    <t>4.</t>
  </si>
  <si>
    <t>5.</t>
  </si>
  <si>
    <t>6.</t>
  </si>
  <si>
    <t>LAZAŘI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</si>
  <si>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</si>
  <si>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</si>
  <si>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</si>
  <si>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</si>
  <si>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</si>
  <si>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</si>
  <si>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</si>
  <si>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Roman</t>
  </si>
  <si>
    <t>Radek</t>
  </si>
  <si>
    <t>Aleš</t>
  </si>
  <si>
    <t>Víťa</t>
  </si>
  <si>
    <t>Bohouš</t>
  </si>
  <si>
    <t>Vaska</t>
  </si>
  <si>
    <t>Pazi</t>
  </si>
  <si>
    <t>Rambi</t>
  </si>
  <si>
    <t>Marcela</t>
  </si>
  <si>
    <t>Květa</t>
  </si>
  <si>
    <t>Renata</t>
  </si>
  <si>
    <t>Francois</t>
  </si>
  <si>
    <t>XVI. ročník - JBL družstev - celkové výsledky jednotlivců</t>
  </si>
  <si>
    <t>Johann´s</t>
  </si>
  <si>
    <t>Andrew</t>
  </si>
  <si>
    <t>Luděk</t>
  </si>
  <si>
    <t>Břéťa</t>
  </si>
  <si>
    <t>Lemplíci</t>
  </si>
  <si>
    <t>Míša</t>
  </si>
  <si>
    <t>Paži</t>
  </si>
  <si>
    <t>Denísek</t>
  </si>
  <si>
    <t>Babet</t>
  </si>
  <si>
    <t>OK team</t>
  </si>
  <si>
    <t>Karlos</t>
  </si>
  <si>
    <t>Luky</t>
  </si>
  <si>
    <t>Michal</t>
  </si>
  <si>
    <t>Nemesis</t>
  </si>
  <si>
    <t>Bizon</t>
  </si>
  <si>
    <t>Ady</t>
  </si>
  <si>
    <t>Lenička</t>
  </si>
  <si>
    <t>Renča</t>
  </si>
  <si>
    <t>Pták</t>
  </si>
  <si>
    <t>Lord</t>
  </si>
  <si>
    <t>JOHANN´S</t>
  </si>
  <si>
    <t>OK TEAM</t>
  </si>
  <si>
    <t>NEMESIS</t>
  </si>
  <si>
    <t>7.</t>
  </si>
  <si>
    <r>
      <t>LEMPLÍ</t>
    </r>
    <r>
      <rPr>
        <sz val="22"/>
        <rFont val="Arial CE"/>
        <charset val="238"/>
      </rPr>
      <t>c</t>
    </r>
    <r>
      <rPr>
        <b/>
        <sz val="16"/>
        <rFont val="Arial CE"/>
        <charset val="238"/>
      </rPr>
      <t>I</t>
    </r>
  </si>
  <si>
    <t>ZÁPASY - 16. ročník - 2015/2016</t>
  </si>
  <si>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2015/ jaro 2016</t>
    </r>
  </si>
  <si>
    <t>1. Hrací den   26.10.2015  v 18:00</t>
  </si>
  <si>
    <t>zápas č.16</t>
  </si>
  <si>
    <t>zápas č.17</t>
  </si>
  <si>
    <t>zápas č.18</t>
  </si>
  <si>
    <t>zápas č.19</t>
  </si>
  <si>
    <t>zápas č.20</t>
  </si>
  <si>
    <t>zápas č.21</t>
  </si>
  <si>
    <t>2. Hrací den   9.11.2015  v 18:00</t>
  </si>
  <si>
    <t>3. Hrací den   23.11.2015  v 18:00</t>
  </si>
  <si>
    <t>4. Hrací den   7.12.2015  v 18:00</t>
  </si>
  <si>
    <t>314:477</t>
  </si>
  <si>
    <t>463:468</t>
  </si>
  <si>
    <t>290:363</t>
  </si>
  <si>
    <t>407:346</t>
  </si>
  <si>
    <t>403:322</t>
  </si>
  <si>
    <t>347:389</t>
  </si>
  <si>
    <t>387:303</t>
  </si>
  <si>
    <t>431:387</t>
  </si>
  <si>
    <t>327:266</t>
  </si>
  <si>
    <t>412:320</t>
  </si>
  <si>
    <t>391:386</t>
  </si>
  <si>
    <t>509:510</t>
  </si>
  <si>
    <t>416:342</t>
  </si>
  <si>
    <t>367:342</t>
  </si>
  <si>
    <t>244:495</t>
  </si>
  <si>
    <t>320:412</t>
  </si>
  <si>
    <t>364:393</t>
  </si>
  <si>
    <t>407:365</t>
  </si>
  <si>
    <t>436:324</t>
  </si>
  <si>
    <t>381:345</t>
  </si>
  <si>
    <t>342:317</t>
  </si>
  <si>
    <t>370:412</t>
  </si>
  <si>
    <t>367:457</t>
  </si>
  <si>
    <t>339:321</t>
  </si>
  <si>
    <t>386:345</t>
  </si>
  <si>
    <t>466:314</t>
  </si>
  <si>
    <t>324:457</t>
  </si>
  <si>
    <t>475:295</t>
  </si>
  <si>
    <t>468:507</t>
  </si>
  <si>
    <t>408:336</t>
  </si>
  <si>
    <t>351:446</t>
  </si>
  <si>
    <t>331:418</t>
  </si>
  <si>
    <t>413:449</t>
  </si>
  <si>
    <t>351:380</t>
  </si>
  <si>
    <t>313:311</t>
  </si>
  <si>
    <t>396:409</t>
  </si>
  <si>
    <t>402:360</t>
  </si>
  <si>
    <t>274:443</t>
  </si>
  <si>
    <t>364:364</t>
  </si>
  <si>
    <t>439:406</t>
  </si>
  <si>
    <t>353:436</t>
  </si>
  <si>
    <t>Léňa</t>
  </si>
  <si>
    <t>410:311</t>
  </si>
  <si>
    <t>402:453</t>
  </si>
  <si>
    <t>352:354</t>
  </si>
  <si>
    <t>374:406</t>
  </si>
  <si>
    <t>506:470</t>
  </si>
  <si>
    <t>308:387</t>
  </si>
  <si>
    <t>416:339</t>
  </si>
  <si>
    <t>393:400</t>
  </si>
  <si>
    <t>373:416</t>
  </si>
  <si>
    <t>450:301</t>
  </si>
  <si>
    <t>493:399</t>
  </si>
  <si>
    <t>366:342</t>
  </si>
  <si>
    <t>328:402</t>
  </si>
  <si>
    <t>348:475</t>
  </si>
  <si>
    <t>378:315</t>
  </si>
  <si>
    <t>348:399</t>
  </si>
  <si>
    <t>453:469</t>
  </si>
  <si>
    <t>273:462</t>
  </si>
  <si>
    <t>437:331</t>
  </si>
  <si>
    <t>503:464</t>
  </si>
  <si>
    <t>449:327</t>
  </si>
  <si>
    <t>370:359</t>
  </si>
  <si>
    <t>Vláďa</t>
  </si>
  <si>
    <t>424:453</t>
  </si>
  <si>
    <t>391:381</t>
  </si>
  <si>
    <t>449:349</t>
  </si>
  <si>
    <t>328:312</t>
  </si>
  <si>
    <t>366:403</t>
  </si>
  <si>
    <t>396:401</t>
  </si>
  <si>
    <t>396:411</t>
  </si>
  <si>
    <t>370:339</t>
  </si>
  <si>
    <t>448:368</t>
  </si>
  <si>
    <t>463:371</t>
  </si>
  <si>
    <t>458:360</t>
  </si>
  <si>
    <t>372:435</t>
  </si>
  <si>
    <t>362:332</t>
  </si>
  <si>
    <t>353:466</t>
  </si>
  <si>
    <t>341:383</t>
  </si>
  <si>
    <t>383:418</t>
  </si>
  <si>
    <t>429:346</t>
  </si>
  <si>
    <t>361:329</t>
  </si>
  <si>
    <t>309:431</t>
  </si>
  <si>
    <t>329:354</t>
  </si>
  <si>
    <t>444:406</t>
  </si>
  <si>
    <t>5. Hrací den   14.12.2015  v 18:00</t>
  </si>
  <si>
    <t>6. Hrací den   20.12.2015  v 16:00</t>
  </si>
  <si>
    <t>407:362</t>
  </si>
  <si>
    <t>399:426</t>
  </si>
  <si>
    <t>345:426</t>
  </si>
  <si>
    <t>462:349</t>
  </si>
  <si>
    <t>402:362</t>
  </si>
  <si>
    <t>339:448</t>
  </si>
  <si>
    <t>341:397</t>
  </si>
  <si>
    <t>433:324</t>
  </si>
  <si>
    <t>401:416</t>
  </si>
  <si>
    <t>410:388</t>
  </si>
  <si>
    <t>472:467</t>
  </si>
  <si>
    <t>346:354</t>
  </si>
  <si>
    <t>390:345</t>
  </si>
  <si>
    <t>352:426</t>
  </si>
  <si>
    <t>380:394</t>
  </si>
  <si>
    <t>455:419</t>
  </si>
  <si>
    <t>343:426</t>
  </si>
  <si>
    <t>351:332</t>
  </si>
  <si>
    <t>355:389</t>
  </si>
  <si>
    <t>413:377</t>
  </si>
  <si>
    <t>372:449</t>
  </si>
  <si>
    <t>7. Hrací den  4.1.2016  v 18:00</t>
  </si>
  <si>
    <t>443:409</t>
  </si>
  <si>
    <t>463:347</t>
  </si>
  <si>
    <t>391:438</t>
  </si>
  <si>
    <t>396:394</t>
  </si>
  <si>
    <t>385:313</t>
  </si>
  <si>
    <t>417:374</t>
  </si>
  <si>
    <t>389:395</t>
  </si>
  <si>
    <t>338:350</t>
  </si>
  <si>
    <t>456:309</t>
  </si>
  <si>
    <t>306:369</t>
  </si>
  <si>
    <t>371:373</t>
  </si>
  <si>
    <t>532:398</t>
  </si>
  <si>
    <t>314:354</t>
  </si>
  <si>
    <t>395:320</t>
  </si>
  <si>
    <t>413:437</t>
  </si>
  <si>
    <t>411:400</t>
  </si>
  <si>
    <t>354:405</t>
  </si>
  <si>
    <t>347:348</t>
  </si>
  <si>
    <t>426:423</t>
  </si>
  <si>
    <t>378:370</t>
  </si>
  <si>
    <t>329:351</t>
  </si>
  <si>
    <t>8. Hrací den  11.1.2016  v 18:00</t>
  </si>
  <si>
    <t>346:357</t>
  </si>
  <si>
    <t>330:378</t>
  </si>
  <si>
    <t>422:366</t>
  </si>
  <si>
    <t>455:356</t>
  </si>
  <si>
    <t>313:368</t>
  </si>
  <si>
    <t>367:404</t>
  </si>
  <si>
    <t>407:393</t>
  </si>
  <si>
    <t>503:370</t>
  </si>
  <si>
    <t>344:403</t>
  </si>
  <si>
    <t>351:364</t>
  </si>
  <si>
    <t>444:401</t>
  </si>
  <si>
    <t>422:384</t>
  </si>
  <si>
    <t>263:369</t>
  </si>
  <si>
    <t>387:417</t>
  </si>
  <si>
    <t>419:303</t>
  </si>
  <si>
    <t>444:515</t>
  </si>
  <si>
    <t>369:425</t>
  </si>
  <si>
    <t>445:451</t>
  </si>
  <si>
    <t>365:389</t>
  </si>
  <si>
    <t>438:427</t>
  </si>
  <si>
    <t>376:431</t>
  </si>
  <si>
    <t>. Hrací den  .1.2016  v 18:00</t>
  </si>
  <si>
    <t>9. Hrací den  8.2.2016  v 18:00</t>
  </si>
  <si>
    <t>368:420</t>
  </si>
  <si>
    <t>361:312</t>
  </si>
  <si>
    <t>415:371</t>
  </si>
  <si>
    <t>455:345</t>
  </si>
  <si>
    <t>394:434</t>
  </si>
  <si>
    <t>372:391</t>
  </si>
  <si>
    <t>423:429</t>
  </si>
  <si>
    <t>448:418</t>
  </si>
  <si>
    <t>345:432</t>
  </si>
  <si>
    <t>415:365</t>
  </si>
  <si>
    <t>390:426</t>
  </si>
  <si>
    <t>434:417</t>
  </si>
  <si>
    <t>367:345</t>
  </si>
  <si>
    <t>442:327</t>
  </si>
  <si>
    <t>366:367</t>
  </si>
  <si>
    <t>421:407</t>
  </si>
  <si>
    <t>463:439</t>
  </si>
  <si>
    <t>384:430</t>
  </si>
  <si>
    <t>350:365</t>
  </si>
  <si>
    <t>408:328</t>
  </si>
  <si>
    <t>421:361</t>
  </si>
  <si>
    <t>Michal 2</t>
  </si>
  <si>
    <t>10. Hrací den  15.2.2016  v 19:00</t>
  </si>
  <si>
    <t>342:366</t>
  </si>
  <si>
    <t>467:370</t>
  </si>
  <si>
    <t>396:429</t>
  </si>
  <si>
    <t>467:396</t>
  </si>
  <si>
    <t>310:351</t>
  </si>
  <si>
    <t>406:430</t>
  </si>
  <si>
    <t>414:355</t>
  </si>
  <si>
    <t>377:426</t>
  </si>
  <si>
    <t>428:422</t>
  </si>
  <si>
    <t>329:324</t>
  </si>
  <si>
    <t>406:421</t>
  </si>
  <si>
    <t>449:387</t>
  </si>
  <si>
    <t>458:412</t>
  </si>
  <si>
    <t>451:423</t>
  </si>
  <si>
    <t>386:397</t>
  </si>
  <si>
    <t>418:426</t>
  </si>
  <si>
    <t>329:434</t>
  </si>
  <si>
    <t>495:319</t>
  </si>
  <si>
    <t>377:441</t>
  </si>
  <si>
    <t>424:377</t>
  </si>
  <si>
    <t>380:452</t>
  </si>
  <si>
    <t>Zdeněk</t>
  </si>
  <si>
    <t>Petr</t>
  </si>
  <si>
    <t>394:383</t>
  </si>
  <si>
    <t>371:403</t>
  </si>
  <si>
    <t>424:327</t>
  </si>
  <si>
    <t>394:437</t>
  </si>
  <si>
    <t>385:416</t>
  </si>
  <si>
    <t>384:325</t>
  </si>
  <si>
    <t>352:455</t>
  </si>
  <si>
    <t>375:353</t>
  </si>
  <si>
    <t>337:434</t>
  </si>
  <si>
    <t>373:446</t>
  </si>
  <si>
    <t>328:316</t>
  </si>
  <si>
    <t>467:406</t>
  </si>
  <si>
    <t>387:358</t>
  </si>
  <si>
    <t>394:311</t>
  </si>
  <si>
    <t>392:412</t>
  </si>
  <si>
    <t>503:489</t>
  </si>
  <si>
    <t>363:461</t>
  </si>
  <si>
    <t>361:405</t>
  </si>
  <si>
    <t>429:317</t>
  </si>
  <si>
    <t>370:385</t>
  </si>
  <si>
    <t>376:455</t>
  </si>
  <si>
    <t>11. Hrací den  29.2.2016  v 18:00</t>
  </si>
  <si>
    <t>Libor</t>
  </si>
  <si>
    <t>Česťa</t>
  </si>
  <si>
    <t>375:472</t>
  </si>
  <si>
    <t>469:322</t>
  </si>
  <si>
    <t>383:437</t>
  </si>
  <si>
    <t>449:345</t>
  </si>
  <si>
    <t>353:450</t>
  </si>
  <si>
    <t>353:392</t>
  </si>
  <si>
    <t>432:370</t>
  </si>
  <si>
    <t>390:414</t>
  </si>
  <si>
    <t>309:374</t>
  </si>
  <si>
    <t>439:411</t>
  </si>
  <si>
    <t>333:396</t>
  </si>
  <si>
    <t>359:442</t>
  </si>
  <si>
    <t>358:479</t>
  </si>
  <si>
    <t>464:396</t>
  </si>
  <si>
    <t>334:397</t>
  </si>
  <si>
    <t>321:380</t>
  </si>
  <si>
    <t>416:389</t>
  </si>
  <si>
    <t>315:320</t>
  </si>
  <si>
    <t>438:389</t>
  </si>
  <si>
    <t>397:439</t>
  </si>
  <si>
    <t>359:431</t>
  </si>
  <si>
    <t>Lúďa</t>
  </si>
  <si>
    <t>12. Hrací den  14.3.2016  v 18:00</t>
  </si>
  <si>
    <t>13. Hrací den 28.3.2016  v 16:00</t>
  </si>
  <si>
    <t>325:475</t>
  </si>
  <si>
    <t>414:420</t>
  </si>
  <si>
    <t>464:354</t>
  </si>
  <si>
    <t>360:439</t>
  </si>
  <si>
    <t>357:395</t>
  </si>
  <si>
    <t>482:313</t>
  </si>
  <si>
    <t>399:328</t>
  </si>
  <si>
    <t>355:400</t>
  </si>
  <si>
    <t>296:423</t>
  </si>
  <si>
    <t>436:409</t>
  </si>
  <si>
    <t>375:424</t>
  </si>
  <si>
    <t>371:322</t>
  </si>
  <si>
    <t>317:357</t>
  </si>
  <si>
    <t>449:311</t>
  </si>
  <si>
    <t>416:448</t>
  </si>
  <si>
    <t>451:347</t>
  </si>
  <si>
    <t>430:340</t>
  </si>
  <si>
    <t>388:350</t>
  </si>
  <si>
    <t>423:378</t>
  </si>
  <si>
    <t>360:371</t>
  </si>
  <si>
    <t>414:448</t>
  </si>
  <si>
    <t>Ráďa</t>
  </si>
  <si>
    <t>14. Hrací den 11.4.2016  v 18:00</t>
  </si>
  <si>
    <t>373:329</t>
  </si>
  <si>
    <t>349:424</t>
  </si>
  <si>
    <t>391:358</t>
  </si>
  <si>
    <t>453:433</t>
  </si>
  <si>
    <t>349:352</t>
  </si>
  <si>
    <t>350:448</t>
  </si>
  <si>
    <t>417:381</t>
  </si>
  <si>
    <t>455:344</t>
  </si>
  <si>
    <t>471:445</t>
  </si>
  <si>
    <t>308:427</t>
  </si>
  <si>
    <t>422:450</t>
  </si>
  <si>
    <t>468:323</t>
  </si>
  <si>
    <t>331:447</t>
  </si>
  <si>
    <t>473:297</t>
  </si>
  <si>
    <t>307:385</t>
  </si>
  <si>
    <t>423:425</t>
  </si>
  <si>
    <t>431:384</t>
  </si>
  <si>
    <t>336:372</t>
  </si>
  <si>
    <t>388:419</t>
  </si>
  <si>
    <t>438:392</t>
  </si>
  <si>
    <t>352:370</t>
  </si>
  <si>
    <t>15. Hrací den 25.4.2016  v 18:00</t>
  </si>
  <si>
    <t>307:363</t>
  </si>
  <si>
    <t>405:311</t>
  </si>
  <si>
    <t>390:341</t>
  </si>
  <si>
    <t>431:322</t>
  </si>
  <si>
    <t>337:419</t>
  </si>
  <si>
    <t>449:405</t>
  </si>
  <si>
    <t>408:367</t>
  </si>
  <si>
    <t>291:451</t>
  </si>
  <si>
    <t>373:375</t>
  </si>
  <si>
    <t>298:339</t>
  </si>
  <si>
    <t>405:363</t>
  </si>
  <si>
    <t>395:362</t>
  </si>
  <si>
    <t>430:436</t>
  </si>
  <si>
    <t>398:389</t>
  </si>
  <si>
    <t>353:336</t>
  </si>
  <si>
    <t>488:387</t>
  </si>
  <si>
    <t>294:469</t>
  </si>
  <si>
    <t>333:425</t>
  </si>
  <si>
    <t>446:426</t>
  </si>
  <si>
    <t>343:488</t>
  </si>
  <si>
    <t>16. Hrací den  9.5.2016  v 18:00</t>
  </si>
  <si>
    <t>414:461</t>
  </si>
  <si>
    <t>402:359</t>
  </si>
  <si>
    <t>447:342</t>
  </si>
  <si>
    <t>404:442</t>
  </si>
  <si>
    <t>393:330</t>
  </si>
  <si>
    <t>314:417</t>
  </si>
  <si>
    <t>294:445</t>
  </si>
  <si>
    <t>422:382</t>
  </si>
  <si>
    <t>417:388</t>
  </si>
  <si>
    <t>379:449</t>
  </si>
  <si>
    <t>362:377</t>
  </si>
  <si>
    <t>406:389</t>
  </si>
  <si>
    <t>425:389</t>
  </si>
  <si>
    <t>411:341</t>
  </si>
  <si>
    <t>366:340</t>
  </si>
  <si>
    <t>374:420</t>
  </si>
  <si>
    <t>460:394</t>
  </si>
  <si>
    <t>329:450</t>
  </si>
  <si>
    <t>423:384</t>
  </si>
  <si>
    <t>378:445</t>
  </si>
  <si>
    <t>347:456</t>
  </si>
  <si>
    <t>Vašek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</si>
</sst>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name val="Arial CE"/>
      <charset val="238"/>
    </font>
    <font>
      <b/>
      <i/>
      <sz val="10"/>
      <name val="Arial CE"/>
      <charset val="238"/>
    </font>
    <font>
      <b/>
      <sz val="16"/>
      <name val="Arial CE"/>
      <charset val="238"/>
    </font>
    <font>
      <sz val="22"/>
      <name val="Arial CE"/>
      <charset val="238"/>
    </font>
    <font>
      <sz val="8"/>
      <color rgb="FFFF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57">
    <xf numFmtId="0" fontId="0" fillId="0" borderId="0" xfId="0"/>
    <xf numFmtId="0" fontId="4" fillId="0" borderId="9" xfId="0" applyFont="1" applyBorder="1" applyAlignment="1">
      <alignment horizontal="center"/>
    </xf>
    <xf numFmtId="0" fontId="4" fillId="3" borderId="9" xfId="0" applyFont="1" applyFill="1" applyBorder="1"/>
    <xf numFmtId="0" fontId="4" fillId="0" borderId="9" xfId="0" applyFont="1" applyBorder="1"/>
    <xf numFmtId="20" fontId="4" fillId="0" borderId="10" xfId="0" applyNumberFormat="1" applyFont="1" applyBorder="1"/>
    <xf numFmtId="0" fontId="4" fillId="0" borderId="11" xfId="0" applyFont="1" applyBorder="1"/>
    <xf numFmtId="0" fontId="5" fillId="4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4" fillId="3" borderId="11" xfId="0" applyFont="1" applyFill="1" applyBorder="1"/>
    <xf numFmtId="0" fontId="5" fillId="6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20" fontId="4" fillId="7" borderId="10" xfId="0" applyNumberFormat="1" applyFont="1" applyFill="1" applyBorder="1"/>
    <xf numFmtId="0" fontId="4" fillId="7" borderId="11" xfId="0" applyFont="1" applyFill="1" applyBorder="1"/>
    <xf numFmtId="0" fontId="5" fillId="8" borderId="1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6" fillId="0" borderId="0" xfId="1" applyAlignment="1">
      <alignment vertical="center"/>
    </xf>
    <xf numFmtId="1" fontId="11" fillId="10" borderId="18" xfId="1" applyNumberFormat="1" applyFont="1" applyFill="1" applyBorder="1" applyAlignment="1">
      <alignment horizontal="center" vertical="center" wrapText="1"/>
    </xf>
    <xf numFmtId="1" fontId="11" fillId="10" borderId="19" xfId="1" applyNumberFormat="1" applyFont="1" applyFill="1" applyBorder="1" applyAlignment="1">
      <alignment horizontal="center" vertical="center" wrapText="1"/>
    </xf>
    <xf numFmtId="1" fontId="12" fillId="10" borderId="20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left" vertical="center"/>
    </xf>
    <xf numFmtId="1" fontId="13" fillId="0" borderId="21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1" fontId="13" fillId="0" borderId="20" xfId="1" applyNumberFormat="1" applyFont="1" applyBorder="1" applyAlignment="1">
      <alignment horizontal="center" vertical="center" wrapText="1"/>
    </xf>
    <xf numFmtId="2" fontId="14" fillId="4" borderId="23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Border="1" applyAlignment="1">
      <alignment horizontal="center" vertical="center" wrapText="1"/>
    </xf>
    <xf numFmtId="1" fontId="14" fillId="4" borderId="12" xfId="1" applyNumberFormat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vertical="center"/>
    </xf>
    <xf numFmtId="0" fontId="6" fillId="0" borderId="0" xfId="1" applyBorder="1" applyAlignment="1">
      <alignment vertical="center"/>
    </xf>
    <xf numFmtId="1" fontId="13" fillId="0" borderId="24" xfId="1" applyNumberFormat="1" applyFont="1" applyFill="1" applyBorder="1" applyAlignment="1">
      <alignment horizontal="center" vertical="center"/>
    </xf>
    <xf numFmtId="1" fontId="13" fillId="0" borderId="20" xfId="1" applyNumberFormat="1" applyFont="1" applyFill="1" applyBorder="1" applyAlignment="1">
      <alignment horizontal="center" vertical="center"/>
    </xf>
    <xf numFmtId="1" fontId="12" fillId="10" borderId="25" xfId="1" applyNumberFormat="1" applyFont="1" applyFill="1" applyBorder="1" applyAlignment="1">
      <alignment horizontal="center" vertical="center"/>
    </xf>
    <xf numFmtId="1" fontId="12" fillId="10" borderId="28" xfId="1" applyNumberFormat="1" applyFont="1" applyFill="1" applyBorder="1" applyAlignment="1">
      <alignment horizontal="center" vertical="center"/>
    </xf>
    <xf numFmtId="1" fontId="13" fillId="0" borderId="34" xfId="1" applyNumberFormat="1" applyFont="1" applyFill="1" applyBorder="1" applyAlignment="1">
      <alignment horizontal="center" vertical="center"/>
    </xf>
    <xf numFmtId="1" fontId="12" fillId="0" borderId="35" xfId="1" applyNumberFormat="1" applyFont="1" applyFill="1" applyBorder="1" applyAlignment="1">
      <alignment horizontal="left" vertical="center"/>
    </xf>
    <xf numFmtId="1" fontId="13" fillId="0" borderId="36" xfId="1" applyNumberFormat="1" applyFont="1" applyFill="1" applyBorder="1" applyAlignment="1">
      <alignment horizontal="center" vertical="center"/>
    </xf>
    <xf numFmtId="1" fontId="13" fillId="0" borderId="26" xfId="1" applyNumberFormat="1" applyFont="1" applyFill="1" applyBorder="1" applyAlignment="1">
      <alignment horizontal="center" vertical="center"/>
    </xf>
    <xf numFmtId="1" fontId="13" fillId="0" borderId="26" xfId="1" applyNumberFormat="1" applyFont="1" applyBorder="1" applyAlignment="1">
      <alignment horizontal="center" vertical="center" wrapText="1"/>
    </xf>
    <xf numFmtId="2" fontId="14" fillId="4" borderId="37" xfId="1" applyNumberFormat="1" applyFont="1" applyFill="1" applyBorder="1" applyAlignment="1">
      <alignment horizontal="center" vertical="center" wrapText="1"/>
    </xf>
    <xf numFmtId="1" fontId="13" fillId="0" borderId="25" xfId="1" applyNumberFormat="1" applyFont="1" applyFill="1" applyBorder="1" applyAlignment="1">
      <alignment horizontal="center" vertical="center"/>
    </xf>
    <xf numFmtId="1" fontId="13" fillId="0" borderId="35" xfId="1" applyNumberFormat="1" applyFont="1" applyFill="1" applyBorder="1" applyAlignment="1">
      <alignment horizontal="center" vertical="center"/>
    </xf>
    <xf numFmtId="1" fontId="16" fillId="0" borderId="22" xfId="1" applyNumberFormat="1" applyFont="1" applyFill="1" applyBorder="1" applyAlignment="1">
      <alignment horizontal="center" vertical="center"/>
    </xf>
    <xf numFmtId="0" fontId="6" fillId="0" borderId="0" xfId="1"/>
    <xf numFmtId="0" fontId="20" fillId="11" borderId="44" xfId="1" applyFont="1" applyFill="1" applyBorder="1" applyAlignment="1">
      <alignment horizontal="center" vertical="center"/>
    </xf>
    <xf numFmtId="0" fontId="20" fillId="11" borderId="45" xfId="1" applyFont="1" applyFill="1" applyBorder="1" applyAlignment="1">
      <alignment horizontal="center" vertical="center"/>
    </xf>
    <xf numFmtId="0" fontId="20" fillId="11" borderId="46" xfId="1" applyFont="1" applyFill="1" applyBorder="1" applyAlignment="1">
      <alignment horizontal="center" vertical="center" wrapText="1"/>
    </xf>
    <xf numFmtId="0" fontId="17" fillId="11" borderId="44" xfId="1" applyFont="1" applyFill="1" applyBorder="1" applyAlignment="1">
      <alignment horizontal="center" vertical="center"/>
    </xf>
    <xf numFmtId="164" fontId="17" fillId="11" borderId="45" xfId="1" applyNumberFormat="1" applyFont="1" applyFill="1" applyBorder="1" applyAlignment="1">
      <alignment horizontal="center" vertical="center"/>
    </xf>
    <xf numFmtId="0" fontId="20" fillId="11" borderId="44" xfId="1" applyFont="1" applyFill="1" applyBorder="1" applyAlignment="1">
      <alignment horizontal="center" vertical="center" wrapText="1"/>
    </xf>
    <xf numFmtId="0" fontId="20" fillId="11" borderId="47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17" fillId="13" borderId="25" xfId="1" applyFont="1" applyFill="1" applyBorder="1" applyAlignment="1">
      <alignment vertical="center"/>
    </xf>
    <xf numFmtId="0" fontId="22" fillId="10" borderId="48" xfId="1" applyFont="1" applyFill="1" applyBorder="1" applyAlignment="1">
      <alignment horizontal="center" vertical="center"/>
    </xf>
    <xf numFmtId="0" fontId="22" fillId="0" borderId="24" xfId="1" applyFont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2" fontId="22" fillId="0" borderId="24" xfId="1" applyNumberFormat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horizontal="center" vertical="center"/>
    </xf>
    <xf numFmtId="0" fontId="17" fillId="14" borderId="25" xfId="1" applyFont="1" applyFill="1" applyBorder="1" applyAlignment="1">
      <alignment vertical="center"/>
    </xf>
    <xf numFmtId="0" fontId="22" fillId="10" borderId="50" xfId="1" applyFont="1" applyFill="1" applyBorder="1" applyAlignment="1">
      <alignment horizontal="center" vertical="center"/>
    </xf>
    <xf numFmtId="0" fontId="22" fillId="0" borderId="34" xfId="1" applyFont="1" applyBorder="1" applyAlignment="1">
      <alignment horizontal="center" vertical="center"/>
    </xf>
    <xf numFmtId="0" fontId="22" fillId="0" borderId="34" xfId="1" applyFont="1" applyFill="1" applyBorder="1" applyAlignment="1">
      <alignment horizontal="center" vertical="center"/>
    </xf>
    <xf numFmtId="0" fontId="17" fillId="13" borderId="26" xfId="1" applyFont="1" applyFill="1" applyBorder="1" applyAlignment="1">
      <alignment vertical="center"/>
    </xf>
    <xf numFmtId="0" fontId="17" fillId="4" borderId="25" xfId="1" applyFont="1" applyFill="1" applyBorder="1" applyAlignment="1">
      <alignment vertical="center"/>
    </xf>
    <xf numFmtId="0" fontId="6" fillId="0" borderId="0" xfId="1" applyAlignment="1">
      <alignment horizontal="center"/>
    </xf>
    <xf numFmtId="0" fontId="23" fillId="0" borderId="34" xfId="1" applyFont="1" applyBorder="1" applyAlignment="1">
      <alignment horizontal="center" vertical="center"/>
    </xf>
    <xf numFmtId="0" fontId="22" fillId="10" borderId="51" xfId="1" applyFont="1" applyFill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30" xfId="1" applyFont="1" applyFill="1" applyBorder="1" applyAlignment="1">
      <alignment horizontal="center" vertical="center"/>
    </xf>
    <xf numFmtId="1" fontId="6" fillId="0" borderId="0" xfId="1" applyNumberFormat="1" applyAlignment="1">
      <alignment vertic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21" fillId="0" borderId="52" xfId="1" applyFont="1" applyFill="1" applyBorder="1" applyAlignment="1">
      <alignment horizontal="center" vertical="center"/>
    </xf>
    <xf numFmtId="1" fontId="27" fillId="0" borderId="0" xfId="1" applyNumberFormat="1" applyFont="1" applyAlignment="1">
      <alignment vertical="center"/>
    </xf>
    <xf numFmtId="0" fontId="27" fillId="0" borderId="0" xfId="1" applyFont="1" applyAlignment="1">
      <alignment vertical="center"/>
    </xf>
    <xf numFmtId="1" fontId="12" fillId="0" borderId="25" xfId="1" applyNumberFormat="1" applyFont="1" applyFill="1" applyBorder="1" applyAlignment="1">
      <alignment horizontal="left" vertical="center"/>
    </xf>
    <xf numFmtId="2" fontId="14" fillId="4" borderId="32" xfId="1" applyNumberFormat="1" applyFont="1" applyFill="1" applyBorder="1" applyAlignment="1">
      <alignment horizontal="center" vertical="center" wrapText="1"/>
    </xf>
    <xf numFmtId="0" fontId="6" fillId="0" borderId="0" xfId="1" applyFill="1"/>
    <xf numFmtId="0" fontId="22" fillId="10" borderId="27" xfId="1" applyFont="1" applyFill="1" applyBorder="1" applyAlignment="1">
      <alignment horizontal="center" vertical="center"/>
    </xf>
    <xf numFmtId="1" fontId="13" fillId="0" borderId="54" xfId="1" applyNumberFormat="1" applyFont="1" applyFill="1" applyBorder="1" applyAlignment="1">
      <alignment horizontal="center" vertical="center"/>
    </xf>
    <xf numFmtId="1" fontId="13" fillId="15" borderId="12" xfId="1" applyNumberFormat="1" applyFont="1" applyFill="1" applyBorder="1" applyAlignment="1">
      <alignment horizontal="center" vertical="center" wrapText="1"/>
    </xf>
    <xf numFmtId="2" fontId="14" fillId="4" borderId="31" xfId="1" applyNumberFormat="1" applyFont="1" applyFill="1" applyBorder="1" applyAlignment="1">
      <alignment horizontal="center" vertical="center" wrapText="1"/>
    </xf>
    <xf numFmtId="0" fontId="22" fillId="15" borderId="49" xfId="1" applyFont="1" applyFill="1" applyBorder="1" applyAlignment="1">
      <alignment horizontal="center" vertical="center"/>
    </xf>
    <xf numFmtId="0" fontId="5" fillId="16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4" fillId="17" borderId="11" xfId="0" applyFont="1" applyFill="1" applyBorder="1" applyAlignment="1">
      <alignment horizontal="center"/>
    </xf>
    <xf numFmtId="0" fontId="23" fillId="0" borderId="24" xfId="1" applyFont="1" applyFill="1" applyBorder="1" applyAlignment="1">
      <alignment horizontal="center" vertical="center"/>
    </xf>
    <xf numFmtId="0" fontId="17" fillId="14" borderId="26" xfId="1" applyFont="1" applyFill="1" applyBorder="1" applyAlignment="1">
      <alignment vertical="center"/>
    </xf>
    <xf numFmtId="0" fontId="17" fillId="4" borderId="26" xfId="1" applyFont="1" applyFill="1" applyBorder="1" applyAlignment="1">
      <alignment vertical="center"/>
    </xf>
    <xf numFmtId="0" fontId="4" fillId="0" borderId="13" xfId="0" applyFont="1" applyFill="1" applyBorder="1" applyAlignment="1">
      <alignment horizontal="center"/>
    </xf>
    <xf numFmtId="0" fontId="23" fillId="0" borderId="48" xfId="1" applyFont="1" applyFill="1" applyBorder="1" applyAlignment="1">
      <alignment horizontal="center" vertical="center"/>
    </xf>
    <xf numFmtId="0" fontId="17" fillId="13" borderId="28" xfId="1" applyFont="1" applyFill="1" applyBorder="1" applyAlignment="1">
      <alignment vertical="center"/>
    </xf>
    <xf numFmtId="0" fontId="24" fillId="0" borderId="24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22" fillId="15" borderId="56" xfId="1" applyFont="1" applyFill="1" applyBorder="1" applyAlignment="1">
      <alignment horizontal="center" vertical="center"/>
    </xf>
    <xf numFmtId="2" fontId="22" fillId="0" borderId="30" xfId="1" applyNumberFormat="1" applyFont="1" applyFill="1" applyBorder="1" applyAlignment="1">
      <alignment horizontal="center" vertical="center"/>
    </xf>
    <xf numFmtId="0" fontId="22" fillId="0" borderId="51" xfId="1" applyFont="1" applyFill="1" applyBorder="1" applyAlignment="1">
      <alignment horizontal="center" vertical="center"/>
    </xf>
    <xf numFmtId="0" fontId="22" fillId="0" borderId="57" xfId="1" applyFont="1" applyFill="1" applyBorder="1" applyAlignment="1">
      <alignment horizontal="center" vertical="center"/>
    </xf>
    <xf numFmtId="0" fontId="21" fillId="0" borderId="28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4" fillId="0" borderId="34" xfId="1" applyFont="1" applyFill="1" applyBorder="1" applyAlignment="1">
      <alignment horizontal="center" vertical="center"/>
    </xf>
    <xf numFmtId="0" fontId="22" fillId="15" borderId="58" xfId="1" applyFont="1" applyFill="1" applyBorder="1" applyAlignment="1">
      <alignment horizontal="center" vertical="center"/>
    </xf>
    <xf numFmtId="2" fontId="22" fillId="0" borderId="34" xfId="1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22" fillId="0" borderId="59" xfId="1" applyFont="1" applyFill="1" applyBorder="1" applyAlignment="1">
      <alignment horizontal="center" vertical="center"/>
    </xf>
    <xf numFmtId="0" fontId="0" fillId="0" borderId="0" xfId="0" applyFill="1"/>
    <xf numFmtId="1" fontId="12" fillId="0" borderId="28" xfId="1" applyNumberFormat="1" applyFont="1" applyFill="1" applyBorder="1" applyAlignment="1">
      <alignment horizontal="left" vertical="center"/>
    </xf>
    <xf numFmtId="1" fontId="12" fillId="15" borderId="25" xfId="1" applyNumberFormat="1" applyFont="1" applyFill="1" applyBorder="1" applyAlignment="1">
      <alignment horizontal="left" vertical="center"/>
    </xf>
    <xf numFmtId="1" fontId="13" fillId="0" borderId="29" xfId="1" applyNumberFormat="1" applyFont="1" applyFill="1" applyBorder="1" applyAlignment="1">
      <alignment horizontal="center" vertical="center"/>
    </xf>
    <xf numFmtId="1" fontId="13" fillId="15" borderId="27" xfId="1" applyNumberFormat="1" applyFont="1" applyFill="1" applyBorder="1" applyAlignment="1">
      <alignment horizontal="center" vertical="center"/>
    </xf>
    <xf numFmtId="1" fontId="13" fillId="0" borderId="30" xfId="1" applyNumberFormat="1" applyFont="1" applyFill="1" applyBorder="1" applyAlignment="1">
      <alignment horizontal="center" vertical="center"/>
    </xf>
    <xf numFmtId="1" fontId="13" fillId="15" borderId="24" xfId="1" applyNumberFormat="1" applyFont="1" applyFill="1" applyBorder="1" applyAlignment="1">
      <alignment horizontal="center" vertical="center"/>
    </xf>
    <xf numFmtId="1" fontId="13" fillId="15" borderId="55" xfId="1" applyNumberFormat="1" applyFont="1" applyFill="1" applyBorder="1" applyAlignment="1">
      <alignment horizontal="center" vertical="center"/>
    </xf>
    <xf numFmtId="1" fontId="13" fillId="15" borderId="33" xfId="1" applyNumberFormat="1" applyFont="1" applyFill="1" applyBorder="1" applyAlignment="1">
      <alignment horizontal="center" vertical="center"/>
    </xf>
    <xf numFmtId="1" fontId="13" fillId="0" borderId="10" xfId="1" applyNumberFormat="1" applyFont="1" applyFill="1" applyBorder="1" applyAlignment="1">
      <alignment horizontal="center" vertical="center"/>
    </xf>
    <xf numFmtId="1" fontId="13" fillId="15" borderId="25" xfId="1" applyNumberFormat="1" applyFont="1" applyFill="1" applyBorder="1" applyAlignment="1">
      <alignment horizontal="center" vertical="center"/>
    </xf>
    <xf numFmtId="1" fontId="13" fillId="0" borderId="28" xfId="1" applyNumberFormat="1" applyFont="1" applyBorder="1" applyAlignment="1">
      <alignment horizontal="center" vertical="center" wrapText="1"/>
    </xf>
    <xf numFmtId="1" fontId="13" fillId="15" borderId="25" xfId="1" applyNumberFormat="1" applyFont="1" applyFill="1" applyBorder="1" applyAlignment="1">
      <alignment horizontal="center" vertical="center" wrapText="1"/>
    </xf>
    <xf numFmtId="1" fontId="10" fillId="10" borderId="14" xfId="1" applyNumberFormat="1" applyFont="1" applyFill="1" applyBorder="1" applyAlignment="1">
      <alignment horizontal="center" vertical="center" textRotation="90" wrapText="1"/>
    </xf>
    <xf numFmtId="1" fontId="10" fillId="10" borderId="10" xfId="1" applyNumberFormat="1" applyFont="1" applyFill="1" applyBorder="1" applyAlignment="1">
      <alignment horizontal="center" vertical="center" textRotation="90" wrapText="1"/>
    </xf>
    <xf numFmtId="1" fontId="7" fillId="10" borderId="14" xfId="1" applyNumberFormat="1" applyFont="1" applyFill="1" applyBorder="1" applyAlignment="1">
      <alignment horizontal="center" vertical="center" textRotation="90"/>
    </xf>
    <xf numFmtId="1" fontId="7" fillId="10" borderId="10" xfId="1" applyNumberFormat="1" applyFont="1" applyFill="1" applyBorder="1" applyAlignment="1">
      <alignment horizontal="center" vertical="center" textRotation="90"/>
    </xf>
    <xf numFmtId="1" fontId="8" fillId="10" borderId="14" xfId="1" applyNumberFormat="1" applyFont="1" applyFill="1" applyBorder="1" applyAlignment="1">
      <alignment horizontal="center" vertical="center" wrapText="1"/>
    </xf>
    <xf numFmtId="1" fontId="8" fillId="10" borderId="17" xfId="1" applyNumberFormat="1" applyFont="1" applyFill="1" applyBorder="1" applyAlignment="1">
      <alignment horizontal="center" vertical="center" wrapText="1"/>
    </xf>
    <xf numFmtId="1" fontId="8" fillId="10" borderId="15" xfId="1" applyNumberFormat="1" applyFont="1" applyFill="1" applyBorder="1" applyAlignment="1">
      <alignment horizontal="center" vertical="center" wrapText="1"/>
    </xf>
    <xf numFmtId="1" fontId="8" fillId="10" borderId="16" xfId="1" applyNumberFormat="1" applyFont="1" applyFill="1" applyBorder="1" applyAlignment="1">
      <alignment horizontal="center" vertical="center" wrapText="1"/>
    </xf>
    <xf numFmtId="1" fontId="9" fillId="10" borderId="14" xfId="1" applyNumberFormat="1" applyFont="1" applyFill="1" applyBorder="1" applyAlignment="1">
      <alignment horizontal="center" vertical="center" textRotation="90" wrapText="1"/>
    </xf>
    <xf numFmtId="1" fontId="9" fillId="10" borderId="10" xfId="1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7" fillId="11" borderId="15" xfId="1" applyFont="1" applyFill="1" applyBorder="1" applyAlignment="1">
      <alignment horizontal="center" vertical="center" textRotation="90"/>
    </xf>
    <xf numFmtId="0" fontId="17" fillId="11" borderId="53" xfId="1" applyFont="1" applyFill="1" applyBorder="1" applyAlignment="1">
      <alignment horizontal="center" vertical="center" textRotation="90"/>
    </xf>
    <xf numFmtId="0" fontId="18" fillId="12" borderId="14" xfId="1" applyFont="1" applyFill="1" applyBorder="1" applyAlignment="1">
      <alignment horizontal="center" vertical="center" wrapText="1"/>
    </xf>
    <xf numFmtId="0" fontId="18" fillId="12" borderId="42" xfId="1" applyFont="1" applyFill="1" applyBorder="1" applyAlignment="1">
      <alignment horizontal="center" vertical="center" wrapText="1"/>
    </xf>
    <xf numFmtId="0" fontId="18" fillId="10" borderId="38" xfId="1" applyFont="1" applyFill="1" applyBorder="1" applyAlignment="1">
      <alignment horizontal="center" vertical="center" wrapText="1"/>
    </xf>
    <xf numFmtId="0" fontId="18" fillId="10" borderId="43" xfId="1" applyFont="1" applyFill="1" applyBorder="1" applyAlignment="1">
      <alignment horizontal="center" vertical="center" wrapText="1"/>
    </xf>
    <xf numFmtId="0" fontId="19" fillId="0" borderId="39" xfId="1" applyFont="1" applyBorder="1" applyAlignment="1">
      <alignment horizontal="center"/>
    </xf>
    <xf numFmtId="0" fontId="19" fillId="0" borderId="40" xfId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1" fontId="25" fillId="0" borderId="24" xfId="1" applyNumberFormat="1" applyFont="1" applyBorder="1" applyAlignment="1">
      <alignment horizontal="center" vertical="center"/>
    </xf>
    <xf numFmtId="0" fontId="26" fillId="0" borderId="24" xfId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0" fontId="30" fillId="0" borderId="24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11"/>
  <sheetViews>
    <sheetView showGridLines="0" zoomScale="70" zoomScaleNormal="70" workbookViewId="0">
      <pane xSplit="17" ySplit="9" topLeftCell="BT10" activePane="bottomRight" state="frozen"/>
      <selection pane="topRight" activeCell="R1" sqref="R1"/>
      <selection pane="bottomLeft" activeCell="A11" sqref="A11"/>
      <selection pane="bottomRight" activeCell="CT12" sqref="CT12"/>
    </sheetView>
  </sheetViews>
  <sheetFormatPr defaultRowHeight="12.75"/>
  <cols>
    <col min="1" max="1" width="3.7109375" style="19" customWidth="1"/>
    <col min="2" max="2" width="20.140625" style="19" customWidth="1"/>
    <col min="3" max="94" width="4.7109375" style="19" customWidth="1"/>
    <col min="95" max="95" width="7.7109375" style="19" customWidth="1"/>
    <col min="96" max="96" width="9.140625" style="19" customWidth="1"/>
    <col min="97" max="99" width="5.7109375" style="19" customWidth="1"/>
    <col min="100" max="100" width="7.7109375" style="19" customWidth="1"/>
    <col min="101" max="263" width="9.140625" style="19"/>
    <col min="264" max="264" width="3.7109375" style="19" customWidth="1"/>
    <col min="265" max="265" width="20.140625" style="19" customWidth="1"/>
    <col min="266" max="350" width="4.7109375" style="19" customWidth="1"/>
    <col min="351" max="351" width="7.7109375" style="19" customWidth="1"/>
    <col min="352" max="352" width="9.140625" style="19" customWidth="1"/>
    <col min="353" max="355" width="5.7109375" style="19" customWidth="1"/>
    <col min="356" max="356" width="7.7109375" style="19" customWidth="1"/>
    <col min="357" max="519" width="9.140625" style="19"/>
    <col min="520" max="520" width="3.7109375" style="19" customWidth="1"/>
    <col min="521" max="521" width="20.140625" style="19" customWidth="1"/>
    <col min="522" max="606" width="4.7109375" style="19" customWidth="1"/>
    <col min="607" max="607" width="7.7109375" style="19" customWidth="1"/>
    <col min="608" max="608" width="9.140625" style="19" customWidth="1"/>
    <col min="609" max="611" width="5.7109375" style="19" customWidth="1"/>
    <col min="612" max="612" width="7.7109375" style="19" customWidth="1"/>
    <col min="613" max="775" width="9.140625" style="19"/>
    <col min="776" max="776" width="3.7109375" style="19" customWidth="1"/>
    <col min="777" max="777" width="20.140625" style="19" customWidth="1"/>
    <col min="778" max="862" width="4.7109375" style="19" customWidth="1"/>
    <col min="863" max="863" width="7.7109375" style="19" customWidth="1"/>
    <col min="864" max="864" width="9.140625" style="19" customWidth="1"/>
    <col min="865" max="867" width="5.7109375" style="19" customWidth="1"/>
    <col min="868" max="868" width="7.7109375" style="19" customWidth="1"/>
    <col min="869" max="1031" width="9.140625" style="19"/>
    <col min="1032" max="1032" width="3.7109375" style="19" customWidth="1"/>
    <col min="1033" max="1033" width="20.140625" style="19" customWidth="1"/>
    <col min="1034" max="1118" width="4.7109375" style="19" customWidth="1"/>
    <col min="1119" max="1119" width="7.7109375" style="19" customWidth="1"/>
    <col min="1120" max="1120" width="9.140625" style="19" customWidth="1"/>
    <col min="1121" max="1123" width="5.7109375" style="19" customWidth="1"/>
    <col min="1124" max="1124" width="7.7109375" style="19" customWidth="1"/>
    <col min="1125" max="1287" width="9.140625" style="19"/>
    <col min="1288" max="1288" width="3.7109375" style="19" customWidth="1"/>
    <col min="1289" max="1289" width="20.140625" style="19" customWidth="1"/>
    <col min="1290" max="1374" width="4.7109375" style="19" customWidth="1"/>
    <col min="1375" max="1375" width="7.7109375" style="19" customWidth="1"/>
    <col min="1376" max="1376" width="9.140625" style="19" customWidth="1"/>
    <col min="1377" max="1379" width="5.7109375" style="19" customWidth="1"/>
    <col min="1380" max="1380" width="7.7109375" style="19" customWidth="1"/>
    <col min="1381" max="1543" width="9.140625" style="19"/>
    <col min="1544" max="1544" width="3.7109375" style="19" customWidth="1"/>
    <col min="1545" max="1545" width="20.140625" style="19" customWidth="1"/>
    <col min="1546" max="1630" width="4.7109375" style="19" customWidth="1"/>
    <col min="1631" max="1631" width="7.7109375" style="19" customWidth="1"/>
    <col min="1632" max="1632" width="9.140625" style="19" customWidth="1"/>
    <col min="1633" max="1635" width="5.7109375" style="19" customWidth="1"/>
    <col min="1636" max="1636" width="7.7109375" style="19" customWidth="1"/>
    <col min="1637" max="1799" width="9.140625" style="19"/>
    <col min="1800" max="1800" width="3.7109375" style="19" customWidth="1"/>
    <col min="1801" max="1801" width="20.140625" style="19" customWidth="1"/>
    <col min="1802" max="1886" width="4.7109375" style="19" customWidth="1"/>
    <col min="1887" max="1887" width="7.7109375" style="19" customWidth="1"/>
    <col min="1888" max="1888" width="9.140625" style="19" customWidth="1"/>
    <col min="1889" max="1891" width="5.7109375" style="19" customWidth="1"/>
    <col min="1892" max="1892" width="7.7109375" style="19" customWidth="1"/>
    <col min="1893" max="2055" width="9.140625" style="19"/>
    <col min="2056" max="2056" width="3.7109375" style="19" customWidth="1"/>
    <col min="2057" max="2057" width="20.140625" style="19" customWidth="1"/>
    <col min="2058" max="2142" width="4.7109375" style="19" customWidth="1"/>
    <col min="2143" max="2143" width="7.7109375" style="19" customWidth="1"/>
    <col min="2144" max="2144" width="9.140625" style="19" customWidth="1"/>
    <col min="2145" max="2147" width="5.7109375" style="19" customWidth="1"/>
    <col min="2148" max="2148" width="7.7109375" style="19" customWidth="1"/>
    <col min="2149" max="2311" width="9.140625" style="19"/>
    <col min="2312" max="2312" width="3.7109375" style="19" customWidth="1"/>
    <col min="2313" max="2313" width="20.140625" style="19" customWidth="1"/>
    <col min="2314" max="2398" width="4.7109375" style="19" customWidth="1"/>
    <col min="2399" max="2399" width="7.7109375" style="19" customWidth="1"/>
    <col min="2400" max="2400" width="9.140625" style="19" customWidth="1"/>
    <col min="2401" max="2403" width="5.7109375" style="19" customWidth="1"/>
    <col min="2404" max="2404" width="7.7109375" style="19" customWidth="1"/>
    <col min="2405" max="2567" width="9.140625" style="19"/>
    <col min="2568" max="2568" width="3.7109375" style="19" customWidth="1"/>
    <col min="2569" max="2569" width="20.140625" style="19" customWidth="1"/>
    <col min="2570" max="2654" width="4.7109375" style="19" customWidth="1"/>
    <col min="2655" max="2655" width="7.7109375" style="19" customWidth="1"/>
    <col min="2656" max="2656" width="9.140625" style="19" customWidth="1"/>
    <col min="2657" max="2659" width="5.7109375" style="19" customWidth="1"/>
    <col min="2660" max="2660" width="7.7109375" style="19" customWidth="1"/>
    <col min="2661" max="2823" width="9.140625" style="19"/>
    <col min="2824" max="2824" width="3.7109375" style="19" customWidth="1"/>
    <col min="2825" max="2825" width="20.140625" style="19" customWidth="1"/>
    <col min="2826" max="2910" width="4.7109375" style="19" customWidth="1"/>
    <col min="2911" max="2911" width="7.7109375" style="19" customWidth="1"/>
    <col min="2912" max="2912" width="9.140625" style="19" customWidth="1"/>
    <col min="2913" max="2915" width="5.7109375" style="19" customWidth="1"/>
    <col min="2916" max="2916" width="7.7109375" style="19" customWidth="1"/>
    <col min="2917" max="3079" width="9.140625" style="19"/>
    <col min="3080" max="3080" width="3.7109375" style="19" customWidth="1"/>
    <col min="3081" max="3081" width="20.140625" style="19" customWidth="1"/>
    <col min="3082" max="3166" width="4.7109375" style="19" customWidth="1"/>
    <col min="3167" max="3167" width="7.7109375" style="19" customWidth="1"/>
    <col min="3168" max="3168" width="9.140625" style="19" customWidth="1"/>
    <col min="3169" max="3171" width="5.7109375" style="19" customWidth="1"/>
    <col min="3172" max="3172" width="7.7109375" style="19" customWidth="1"/>
    <col min="3173" max="3335" width="9.140625" style="19"/>
    <col min="3336" max="3336" width="3.7109375" style="19" customWidth="1"/>
    <col min="3337" max="3337" width="20.140625" style="19" customWidth="1"/>
    <col min="3338" max="3422" width="4.7109375" style="19" customWidth="1"/>
    <col min="3423" max="3423" width="7.7109375" style="19" customWidth="1"/>
    <col min="3424" max="3424" width="9.140625" style="19" customWidth="1"/>
    <col min="3425" max="3427" width="5.7109375" style="19" customWidth="1"/>
    <col min="3428" max="3428" width="7.7109375" style="19" customWidth="1"/>
    <col min="3429" max="3591" width="9.140625" style="19"/>
    <col min="3592" max="3592" width="3.7109375" style="19" customWidth="1"/>
    <col min="3593" max="3593" width="20.140625" style="19" customWidth="1"/>
    <col min="3594" max="3678" width="4.7109375" style="19" customWidth="1"/>
    <col min="3679" max="3679" width="7.7109375" style="19" customWidth="1"/>
    <col min="3680" max="3680" width="9.140625" style="19" customWidth="1"/>
    <col min="3681" max="3683" width="5.7109375" style="19" customWidth="1"/>
    <col min="3684" max="3684" width="7.7109375" style="19" customWidth="1"/>
    <col min="3685" max="3847" width="9.140625" style="19"/>
    <col min="3848" max="3848" width="3.7109375" style="19" customWidth="1"/>
    <col min="3849" max="3849" width="20.140625" style="19" customWidth="1"/>
    <col min="3850" max="3934" width="4.7109375" style="19" customWidth="1"/>
    <col min="3935" max="3935" width="7.7109375" style="19" customWidth="1"/>
    <col min="3936" max="3936" width="9.140625" style="19" customWidth="1"/>
    <col min="3937" max="3939" width="5.7109375" style="19" customWidth="1"/>
    <col min="3940" max="3940" width="7.7109375" style="19" customWidth="1"/>
    <col min="3941" max="4103" width="9.140625" style="19"/>
    <col min="4104" max="4104" width="3.7109375" style="19" customWidth="1"/>
    <col min="4105" max="4105" width="20.140625" style="19" customWidth="1"/>
    <col min="4106" max="4190" width="4.7109375" style="19" customWidth="1"/>
    <col min="4191" max="4191" width="7.7109375" style="19" customWidth="1"/>
    <col min="4192" max="4192" width="9.140625" style="19" customWidth="1"/>
    <col min="4193" max="4195" width="5.7109375" style="19" customWidth="1"/>
    <col min="4196" max="4196" width="7.7109375" style="19" customWidth="1"/>
    <col min="4197" max="4359" width="9.140625" style="19"/>
    <col min="4360" max="4360" width="3.7109375" style="19" customWidth="1"/>
    <col min="4361" max="4361" width="20.140625" style="19" customWidth="1"/>
    <col min="4362" max="4446" width="4.7109375" style="19" customWidth="1"/>
    <col min="4447" max="4447" width="7.7109375" style="19" customWidth="1"/>
    <col min="4448" max="4448" width="9.140625" style="19" customWidth="1"/>
    <col min="4449" max="4451" width="5.7109375" style="19" customWidth="1"/>
    <col min="4452" max="4452" width="7.7109375" style="19" customWidth="1"/>
    <col min="4453" max="4615" width="9.140625" style="19"/>
    <col min="4616" max="4616" width="3.7109375" style="19" customWidth="1"/>
    <col min="4617" max="4617" width="20.140625" style="19" customWidth="1"/>
    <col min="4618" max="4702" width="4.7109375" style="19" customWidth="1"/>
    <col min="4703" max="4703" width="7.7109375" style="19" customWidth="1"/>
    <col min="4704" max="4704" width="9.140625" style="19" customWidth="1"/>
    <col min="4705" max="4707" width="5.7109375" style="19" customWidth="1"/>
    <col min="4708" max="4708" width="7.7109375" style="19" customWidth="1"/>
    <col min="4709" max="4871" width="9.140625" style="19"/>
    <col min="4872" max="4872" width="3.7109375" style="19" customWidth="1"/>
    <col min="4873" max="4873" width="20.140625" style="19" customWidth="1"/>
    <col min="4874" max="4958" width="4.7109375" style="19" customWidth="1"/>
    <col min="4959" max="4959" width="7.7109375" style="19" customWidth="1"/>
    <col min="4960" max="4960" width="9.140625" style="19" customWidth="1"/>
    <col min="4961" max="4963" width="5.7109375" style="19" customWidth="1"/>
    <col min="4964" max="4964" width="7.7109375" style="19" customWidth="1"/>
    <col min="4965" max="5127" width="9.140625" style="19"/>
    <col min="5128" max="5128" width="3.7109375" style="19" customWidth="1"/>
    <col min="5129" max="5129" width="20.140625" style="19" customWidth="1"/>
    <col min="5130" max="5214" width="4.7109375" style="19" customWidth="1"/>
    <col min="5215" max="5215" width="7.7109375" style="19" customWidth="1"/>
    <col min="5216" max="5216" width="9.140625" style="19" customWidth="1"/>
    <col min="5217" max="5219" width="5.7109375" style="19" customWidth="1"/>
    <col min="5220" max="5220" width="7.7109375" style="19" customWidth="1"/>
    <col min="5221" max="5383" width="9.140625" style="19"/>
    <col min="5384" max="5384" width="3.7109375" style="19" customWidth="1"/>
    <col min="5385" max="5385" width="20.140625" style="19" customWidth="1"/>
    <col min="5386" max="5470" width="4.7109375" style="19" customWidth="1"/>
    <col min="5471" max="5471" width="7.7109375" style="19" customWidth="1"/>
    <col min="5472" max="5472" width="9.140625" style="19" customWidth="1"/>
    <col min="5473" max="5475" width="5.7109375" style="19" customWidth="1"/>
    <col min="5476" max="5476" width="7.7109375" style="19" customWidth="1"/>
    <col min="5477" max="5639" width="9.140625" style="19"/>
    <col min="5640" max="5640" width="3.7109375" style="19" customWidth="1"/>
    <col min="5641" max="5641" width="20.140625" style="19" customWidth="1"/>
    <col min="5642" max="5726" width="4.7109375" style="19" customWidth="1"/>
    <col min="5727" max="5727" width="7.7109375" style="19" customWidth="1"/>
    <col min="5728" max="5728" width="9.140625" style="19" customWidth="1"/>
    <col min="5729" max="5731" width="5.7109375" style="19" customWidth="1"/>
    <col min="5732" max="5732" width="7.7109375" style="19" customWidth="1"/>
    <col min="5733" max="5895" width="9.140625" style="19"/>
    <col min="5896" max="5896" width="3.7109375" style="19" customWidth="1"/>
    <col min="5897" max="5897" width="20.140625" style="19" customWidth="1"/>
    <col min="5898" max="5982" width="4.7109375" style="19" customWidth="1"/>
    <col min="5983" max="5983" width="7.7109375" style="19" customWidth="1"/>
    <col min="5984" max="5984" width="9.140625" style="19" customWidth="1"/>
    <col min="5985" max="5987" width="5.7109375" style="19" customWidth="1"/>
    <col min="5988" max="5988" width="7.7109375" style="19" customWidth="1"/>
    <col min="5989" max="6151" width="9.140625" style="19"/>
    <col min="6152" max="6152" width="3.7109375" style="19" customWidth="1"/>
    <col min="6153" max="6153" width="20.140625" style="19" customWidth="1"/>
    <col min="6154" max="6238" width="4.7109375" style="19" customWidth="1"/>
    <col min="6239" max="6239" width="7.7109375" style="19" customWidth="1"/>
    <col min="6240" max="6240" width="9.140625" style="19" customWidth="1"/>
    <col min="6241" max="6243" width="5.7109375" style="19" customWidth="1"/>
    <col min="6244" max="6244" width="7.7109375" style="19" customWidth="1"/>
    <col min="6245" max="6407" width="9.140625" style="19"/>
    <col min="6408" max="6408" width="3.7109375" style="19" customWidth="1"/>
    <col min="6409" max="6409" width="20.140625" style="19" customWidth="1"/>
    <col min="6410" max="6494" width="4.7109375" style="19" customWidth="1"/>
    <col min="6495" max="6495" width="7.7109375" style="19" customWidth="1"/>
    <col min="6496" max="6496" width="9.140625" style="19" customWidth="1"/>
    <col min="6497" max="6499" width="5.7109375" style="19" customWidth="1"/>
    <col min="6500" max="6500" width="7.7109375" style="19" customWidth="1"/>
    <col min="6501" max="6663" width="9.140625" style="19"/>
    <col min="6664" max="6664" width="3.7109375" style="19" customWidth="1"/>
    <col min="6665" max="6665" width="20.140625" style="19" customWidth="1"/>
    <col min="6666" max="6750" width="4.7109375" style="19" customWidth="1"/>
    <col min="6751" max="6751" width="7.7109375" style="19" customWidth="1"/>
    <col min="6752" max="6752" width="9.140625" style="19" customWidth="1"/>
    <col min="6753" max="6755" width="5.7109375" style="19" customWidth="1"/>
    <col min="6756" max="6756" width="7.7109375" style="19" customWidth="1"/>
    <col min="6757" max="6919" width="9.140625" style="19"/>
    <col min="6920" max="6920" width="3.7109375" style="19" customWidth="1"/>
    <col min="6921" max="6921" width="20.140625" style="19" customWidth="1"/>
    <col min="6922" max="7006" width="4.7109375" style="19" customWidth="1"/>
    <col min="7007" max="7007" width="7.7109375" style="19" customWidth="1"/>
    <col min="7008" max="7008" width="9.140625" style="19" customWidth="1"/>
    <col min="7009" max="7011" width="5.7109375" style="19" customWidth="1"/>
    <col min="7012" max="7012" width="7.7109375" style="19" customWidth="1"/>
    <col min="7013" max="7175" width="9.140625" style="19"/>
    <col min="7176" max="7176" width="3.7109375" style="19" customWidth="1"/>
    <col min="7177" max="7177" width="20.140625" style="19" customWidth="1"/>
    <col min="7178" max="7262" width="4.7109375" style="19" customWidth="1"/>
    <col min="7263" max="7263" width="7.7109375" style="19" customWidth="1"/>
    <col min="7264" max="7264" width="9.140625" style="19" customWidth="1"/>
    <col min="7265" max="7267" width="5.7109375" style="19" customWidth="1"/>
    <col min="7268" max="7268" width="7.7109375" style="19" customWidth="1"/>
    <col min="7269" max="7431" width="9.140625" style="19"/>
    <col min="7432" max="7432" width="3.7109375" style="19" customWidth="1"/>
    <col min="7433" max="7433" width="20.140625" style="19" customWidth="1"/>
    <col min="7434" max="7518" width="4.7109375" style="19" customWidth="1"/>
    <col min="7519" max="7519" width="7.7109375" style="19" customWidth="1"/>
    <col min="7520" max="7520" width="9.140625" style="19" customWidth="1"/>
    <col min="7521" max="7523" width="5.7109375" style="19" customWidth="1"/>
    <col min="7524" max="7524" width="7.7109375" style="19" customWidth="1"/>
    <col min="7525" max="7687" width="9.140625" style="19"/>
    <col min="7688" max="7688" width="3.7109375" style="19" customWidth="1"/>
    <col min="7689" max="7689" width="20.140625" style="19" customWidth="1"/>
    <col min="7690" max="7774" width="4.7109375" style="19" customWidth="1"/>
    <col min="7775" max="7775" width="7.7109375" style="19" customWidth="1"/>
    <col min="7776" max="7776" width="9.140625" style="19" customWidth="1"/>
    <col min="7777" max="7779" width="5.7109375" style="19" customWidth="1"/>
    <col min="7780" max="7780" width="7.7109375" style="19" customWidth="1"/>
    <col min="7781" max="7943" width="9.140625" style="19"/>
    <col min="7944" max="7944" width="3.7109375" style="19" customWidth="1"/>
    <col min="7945" max="7945" width="20.140625" style="19" customWidth="1"/>
    <col min="7946" max="8030" width="4.7109375" style="19" customWidth="1"/>
    <col min="8031" max="8031" width="7.7109375" style="19" customWidth="1"/>
    <col min="8032" max="8032" width="9.140625" style="19" customWidth="1"/>
    <col min="8033" max="8035" width="5.7109375" style="19" customWidth="1"/>
    <col min="8036" max="8036" width="7.7109375" style="19" customWidth="1"/>
    <col min="8037" max="8199" width="9.140625" style="19"/>
    <col min="8200" max="8200" width="3.7109375" style="19" customWidth="1"/>
    <col min="8201" max="8201" width="20.140625" style="19" customWidth="1"/>
    <col min="8202" max="8286" width="4.7109375" style="19" customWidth="1"/>
    <col min="8287" max="8287" width="7.7109375" style="19" customWidth="1"/>
    <col min="8288" max="8288" width="9.140625" style="19" customWidth="1"/>
    <col min="8289" max="8291" width="5.7109375" style="19" customWidth="1"/>
    <col min="8292" max="8292" width="7.7109375" style="19" customWidth="1"/>
    <col min="8293" max="8455" width="9.140625" style="19"/>
    <col min="8456" max="8456" width="3.7109375" style="19" customWidth="1"/>
    <col min="8457" max="8457" width="20.140625" style="19" customWidth="1"/>
    <col min="8458" max="8542" width="4.7109375" style="19" customWidth="1"/>
    <col min="8543" max="8543" width="7.7109375" style="19" customWidth="1"/>
    <col min="8544" max="8544" width="9.140625" style="19" customWidth="1"/>
    <col min="8545" max="8547" width="5.7109375" style="19" customWidth="1"/>
    <col min="8548" max="8548" width="7.7109375" style="19" customWidth="1"/>
    <col min="8549" max="8711" width="9.140625" style="19"/>
    <col min="8712" max="8712" width="3.7109375" style="19" customWidth="1"/>
    <col min="8713" max="8713" width="20.140625" style="19" customWidth="1"/>
    <col min="8714" max="8798" width="4.7109375" style="19" customWidth="1"/>
    <col min="8799" max="8799" width="7.7109375" style="19" customWidth="1"/>
    <col min="8800" max="8800" width="9.140625" style="19" customWidth="1"/>
    <col min="8801" max="8803" width="5.7109375" style="19" customWidth="1"/>
    <col min="8804" max="8804" width="7.7109375" style="19" customWidth="1"/>
    <col min="8805" max="8967" width="9.140625" style="19"/>
    <col min="8968" max="8968" width="3.7109375" style="19" customWidth="1"/>
    <col min="8969" max="8969" width="20.140625" style="19" customWidth="1"/>
    <col min="8970" max="9054" width="4.7109375" style="19" customWidth="1"/>
    <col min="9055" max="9055" width="7.7109375" style="19" customWidth="1"/>
    <col min="9056" max="9056" width="9.140625" style="19" customWidth="1"/>
    <col min="9057" max="9059" width="5.7109375" style="19" customWidth="1"/>
    <col min="9060" max="9060" width="7.7109375" style="19" customWidth="1"/>
    <col min="9061" max="9223" width="9.140625" style="19"/>
    <col min="9224" max="9224" width="3.7109375" style="19" customWidth="1"/>
    <col min="9225" max="9225" width="20.140625" style="19" customWidth="1"/>
    <col min="9226" max="9310" width="4.7109375" style="19" customWidth="1"/>
    <col min="9311" max="9311" width="7.7109375" style="19" customWidth="1"/>
    <col min="9312" max="9312" width="9.140625" style="19" customWidth="1"/>
    <col min="9313" max="9315" width="5.7109375" style="19" customWidth="1"/>
    <col min="9316" max="9316" width="7.7109375" style="19" customWidth="1"/>
    <col min="9317" max="9479" width="9.140625" style="19"/>
    <col min="9480" max="9480" width="3.7109375" style="19" customWidth="1"/>
    <col min="9481" max="9481" width="20.140625" style="19" customWidth="1"/>
    <col min="9482" max="9566" width="4.7109375" style="19" customWidth="1"/>
    <col min="9567" max="9567" width="7.7109375" style="19" customWidth="1"/>
    <col min="9568" max="9568" width="9.140625" style="19" customWidth="1"/>
    <col min="9569" max="9571" width="5.7109375" style="19" customWidth="1"/>
    <col min="9572" max="9572" width="7.7109375" style="19" customWidth="1"/>
    <col min="9573" max="9735" width="9.140625" style="19"/>
    <col min="9736" max="9736" width="3.7109375" style="19" customWidth="1"/>
    <col min="9737" max="9737" width="20.140625" style="19" customWidth="1"/>
    <col min="9738" max="9822" width="4.7109375" style="19" customWidth="1"/>
    <col min="9823" max="9823" width="7.7109375" style="19" customWidth="1"/>
    <col min="9824" max="9824" width="9.140625" style="19" customWidth="1"/>
    <col min="9825" max="9827" width="5.7109375" style="19" customWidth="1"/>
    <col min="9828" max="9828" width="7.7109375" style="19" customWidth="1"/>
    <col min="9829" max="9991" width="9.140625" style="19"/>
    <col min="9992" max="9992" width="3.7109375" style="19" customWidth="1"/>
    <col min="9993" max="9993" width="20.140625" style="19" customWidth="1"/>
    <col min="9994" max="10078" width="4.7109375" style="19" customWidth="1"/>
    <col min="10079" max="10079" width="7.7109375" style="19" customWidth="1"/>
    <col min="10080" max="10080" width="9.140625" style="19" customWidth="1"/>
    <col min="10081" max="10083" width="5.7109375" style="19" customWidth="1"/>
    <col min="10084" max="10084" width="7.7109375" style="19" customWidth="1"/>
    <col min="10085" max="10247" width="9.140625" style="19"/>
    <col min="10248" max="10248" width="3.7109375" style="19" customWidth="1"/>
    <col min="10249" max="10249" width="20.140625" style="19" customWidth="1"/>
    <col min="10250" max="10334" width="4.7109375" style="19" customWidth="1"/>
    <col min="10335" max="10335" width="7.7109375" style="19" customWidth="1"/>
    <col min="10336" max="10336" width="9.140625" style="19" customWidth="1"/>
    <col min="10337" max="10339" width="5.7109375" style="19" customWidth="1"/>
    <col min="10340" max="10340" width="7.7109375" style="19" customWidth="1"/>
    <col min="10341" max="10503" width="9.140625" style="19"/>
    <col min="10504" max="10504" width="3.7109375" style="19" customWidth="1"/>
    <col min="10505" max="10505" width="20.140625" style="19" customWidth="1"/>
    <col min="10506" max="10590" width="4.7109375" style="19" customWidth="1"/>
    <col min="10591" max="10591" width="7.7109375" style="19" customWidth="1"/>
    <col min="10592" max="10592" width="9.140625" style="19" customWidth="1"/>
    <col min="10593" max="10595" width="5.7109375" style="19" customWidth="1"/>
    <col min="10596" max="10596" width="7.7109375" style="19" customWidth="1"/>
    <col min="10597" max="10759" width="9.140625" style="19"/>
    <col min="10760" max="10760" width="3.7109375" style="19" customWidth="1"/>
    <col min="10761" max="10761" width="20.140625" style="19" customWidth="1"/>
    <col min="10762" max="10846" width="4.7109375" style="19" customWidth="1"/>
    <col min="10847" max="10847" width="7.7109375" style="19" customWidth="1"/>
    <col min="10848" max="10848" width="9.140625" style="19" customWidth="1"/>
    <col min="10849" max="10851" width="5.7109375" style="19" customWidth="1"/>
    <col min="10852" max="10852" width="7.7109375" style="19" customWidth="1"/>
    <col min="10853" max="11015" width="9.140625" style="19"/>
    <col min="11016" max="11016" width="3.7109375" style="19" customWidth="1"/>
    <col min="11017" max="11017" width="20.140625" style="19" customWidth="1"/>
    <col min="11018" max="11102" width="4.7109375" style="19" customWidth="1"/>
    <col min="11103" max="11103" width="7.7109375" style="19" customWidth="1"/>
    <col min="11104" max="11104" width="9.140625" style="19" customWidth="1"/>
    <col min="11105" max="11107" width="5.7109375" style="19" customWidth="1"/>
    <col min="11108" max="11108" width="7.7109375" style="19" customWidth="1"/>
    <col min="11109" max="11271" width="9.140625" style="19"/>
    <col min="11272" max="11272" width="3.7109375" style="19" customWidth="1"/>
    <col min="11273" max="11273" width="20.140625" style="19" customWidth="1"/>
    <col min="11274" max="11358" width="4.7109375" style="19" customWidth="1"/>
    <col min="11359" max="11359" width="7.7109375" style="19" customWidth="1"/>
    <col min="11360" max="11360" width="9.140625" style="19" customWidth="1"/>
    <col min="11361" max="11363" width="5.7109375" style="19" customWidth="1"/>
    <col min="11364" max="11364" width="7.7109375" style="19" customWidth="1"/>
    <col min="11365" max="11527" width="9.140625" style="19"/>
    <col min="11528" max="11528" width="3.7109375" style="19" customWidth="1"/>
    <col min="11529" max="11529" width="20.140625" style="19" customWidth="1"/>
    <col min="11530" max="11614" width="4.7109375" style="19" customWidth="1"/>
    <col min="11615" max="11615" width="7.7109375" style="19" customWidth="1"/>
    <col min="11616" max="11616" width="9.140625" style="19" customWidth="1"/>
    <col min="11617" max="11619" width="5.7109375" style="19" customWidth="1"/>
    <col min="11620" max="11620" width="7.7109375" style="19" customWidth="1"/>
    <col min="11621" max="11783" width="9.140625" style="19"/>
    <col min="11784" max="11784" width="3.7109375" style="19" customWidth="1"/>
    <col min="11785" max="11785" width="20.140625" style="19" customWidth="1"/>
    <col min="11786" max="11870" width="4.7109375" style="19" customWidth="1"/>
    <col min="11871" max="11871" width="7.7109375" style="19" customWidth="1"/>
    <col min="11872" max="11872" width="9.140625" style="19" customWidth="1"/>
    <col min="11873" max="11875" width="5.7109375" style="19" customWidth="1"/>
    <col min="11876" max="11876" width="7.7109375" style="19" customWidth="1"/>
    <col min="11877" max="12039" width="9.140625" style="19"/>
    <col min="12040" max="12040" width="3.7109375" style="19" customWidth="1"/>
    <col min="12041" max="12041" width="20.140625" style="19" customWidth="1"/>
    <col min="12042" max="12126" width="4.7109375" style="19" customWidth="1"/>
    <col min="12127" max="12127" width="7.7109375" style="19" customWidth="1"/>
    <col min="12128" max="12128" width="9.140625" style="19" customWidth="1"/>
    <col min="12129" max="12131" width="5.7109375" style="19" customWidth="1"/>
    <col min="12132" max="12132" width="7.7109375" style="19" customWidth="1"/>
    <col min="12133" max="12295" width="9.140625" style="19"/>
    <col min="12296" max="12296" width="3.7109375" style="19" customWidth="1"/>
    <col min="12297" max="12297" width="20.140625" style="19" customWidth="1"/>
    <col min="12298" max="12382" width="4.7109375" style="19" customWidth="1"/>
    <col min="12383" max="12383" width="7.7109375" style="19" customWidth="1"/>
    <col min="12384" max="12384" width="9.140625" style="19" customWidth="1"/>
    <col min="12385" max="12387" width="5.7109375" style="19" customWidth="1"/>
    <col min="12388" max="12388" width="7.7109375" style="19" customWidth="1"/>
    <col min="12389" max="12551" width="9.140625" style="19"/>
    <col min="12552" max="12552" width="3.7109375" style="19" customWidth="1"/>
    <col min="12553" max="12553" width="20.140625" style="19" customWidth="1"/>
    <col min="12554" max="12638" width="4.7109375" style="19" customWidth="1"/>
    <col min="12639" max="12639" width="7.7109375" style="19" customWidth="1"/>
    <col min="12640" max="12640" width="9.140625" style="19" customWidth="1"/>
    <col min="12641" max="12643" width="5.7109375" style="19" customWidth="1"/>
    <col min="12644" max="12644" width="7.7109375" style="19" customWidth="1"/>
    <col min="12645" max="12807" width="9.140625" style="19"/>
    <col min="12808" max="12808" width="3.7109375" style="19" customWidth="1"/>
    <col min="12809" max="12809" width="20.140625" style="19" customWidth="1"/>
    <col min="12810" max="12894" width="4.7109375" style="19" customWidth="1"/>
    <col min="12895" max="12895" width="7.7109375" style="19" customWidth="1"/>
    <col min="12896" max="12896" width="9.140625" style="19" customWidth="1"/>
    <col min="12897" max="12899" width="5.7109375" style="19" customWidth="1"/>
    <col min="12900" max="12900" width="7.7109375" style="19" customWidth="1"/>
    <col min="12901" max="13063" width="9.140625" style="19"/>
    <col min="13064" max="13064" width="3.7109375" style="19" customWidth="1"/>
    <col min="13065" max="13065" width="20.140625" style="19" customWidth="1"/>
    <col min="13066" max="13150" width="4.7109375" style="19" customWidth="1"/>
    <col min="13151" max="13151" width="7.7109375" style="19" customWidth="1"/>
    <col min="13152" max="13152" width="9.140625" style="19" customWidth="1"/>
    <col min="13153" max="13155" width="5.7109375" style="19" customWidth="1"/>
    <col min="13156" max="13156" width="7.7109375" style="19" customWidth="1"/>
    <col min="13157" max="13319" width="9.140625" style="19"/>
    <col min="13320" max="13320" width="3.7109375" style="19" customWidth="1"/>
    <col min="13321" max="13321" width="20.140625" style="19" customWidth="1"/>
    <col min="13322" max="13406" width="4.7109375" style="19" customWidth="1"/>
    <col min="13407" max="13407" width="7.7109375" style="19" customWidth="1"/>
    <col min="13408" max="13408" width="9.140625" style="19" customWidth="1"/>
    <col min="13409" max="13411" width="5.7109375" style="19" customWidth="1"/>
    <col min="13412" max="13412" width="7.7109375" style="19" customWidth="1"/>
    <col min="13413" max="13575" width="9.140625" style="19"/>
    <col min="13576" max="13576" width="3.7109375" style="19" customWidth="1"/>
    <col min="13577" max="13577" width="20.140625" style="19" customWidth="1"/>
    <col min="13578" max="13662" width="4.7109375" style="19" customWidth="1"/>
    <col min="13663" max="13663" width="7.7109375" style="19" customWidth="1"/>
    <col min="13664" max="13664" width="9.140625" style="19" customWidth="1"/>
    <col min="13665" max="13667" width="5.7109375" style="19" customWidth="1"/>
    <col min="13668" max="13668" width="7.7109375" style="19" customWidth="1"/>
    <col min="13669" max="13831" width="9.140625" style="19"/>
    <col min="13832" max="13832" width="3.7109375" style="19" customWidth="1"/>
    <col min="13833" max="13833" width="20.140625" style="19" customWidth="1"/>
    <col min="13834" max="13918" width="4.7109375" style="19" customWidth="1"/>
    <col min="13919" max="13919" width="7.7109375" style="19" customWidth="1"/>
    <col min="13920" max="13920" width="9.140625" style="19" customWidth="1"/>
    <col min="13921" max="13923" width="5.7109375" style="19" customWidth="1"/>
    <col min="13924" max="13924" width="7.7109375" style="19" customWidth="1"/>
    <col min="13925" max="14087" width="9.140625" style="19"/>
    <col min="14088" max="14088" width="3.7109375" style="19" customWidth="1"/>
    <col min="14089" max="14089" width="20.140625" style="19" customWidth="1"/>
    <col min="14090" max="14174" width="4.7109375" style="19" customWidth="1"/>
    <col min="14175" max="14175" width="7.7109375" style="19" customWidth="1"/>
    <col min="14176" max="14176" width="9.140625" style="19" customWidth="1"/>
    <col min="14177" max="14179" width="5.7109375" style="19" customWidth="1"/>
    <col min="14180" max="14180" width="7.7109375" style="19" customWidth="1"/>
    <col min="14181" max="14343" width="9.140625" style="19"/>
    <col min="14344" max="14344" width="3.7109375" style="19" customWidth="1"/>
    <col min="14345" max="14345" width="20.140625" style="19" customWidth="1"/>
    <col min="14346" max="14430" width="4.7109375" style="19" customWidth="1"/>
    <col min="14431" max="14431" width="7.7109375" style="19" customWidth="1"/>
    <col min="14432" max="14432" width="9.140625" style="19" customWidth="1"/>
    <col min="14433" max="14435" width="5.7109375" style="19" customWidth="1"/>
    <col min="14436" max="14436" width="7.7109375" style="19" customWidth="1"/>
    <col min="14437" max="14599" width="9.140625" style="19"/>
    <col min="14600" max="14600" width="3.7109375" style="19" customWidth="1"/>
    <col min="14601" max="14601" width="20.140625" style="19" customWidth="1"/>
    <col min="14602" max="14686" width="4.7109375" style="19" customWidth="1"/>
    <col min="14687" max="14687" width="7.7109375" style="19" customWidth="1"/>
    <col min="14688" max="14688" width="9.140625" style="19" customWidth="1"/>
    <col min="14689" max="14691" width="5.7109375" style="19" customWidth="1"/>
    <col min="14692" max="14692" width="7.7109375" style="19" customWidth="1"/>
    <col min="14693" max="14855" width="9.140625" style="19"/>
    <col min="14856" max="14856" width="3.7109375" style="19" customWidth="1"/>
    <col min="14857" max="14857" width="20.140625" style="19" customWidth="1"/>
    <col min="14858" max="14942" width="4.7109375" style="19" customWidth="1"/>
    <col min="14943" max="14943" width="7.7109375" style="19" customWidth="1"/>
    <col min="14944" max="14944" width="9.140625" style="19" customWidth="1"/>
    <col min="14945" max="14947" width="5.7109375" style="19" customWidth="1"/>
    <col min="14948" max="14948" width="7.7109375" style="19" customWidth="1"/>
    <col min="14949" max="15111" width="9.140625" style="19"/>
    <col min="15112" max="15112" width="3.7109375" style="19" customWidth="1"/>
    <col min="15113" max="15113" width="20.140625" style="19" customWidth="1"/>
    <col min="15114" max="15198" width="4.7109375" style="19" customWidth="1"/>
    <col min="15199" max="15199" width="7.7109375" style="19" customWidth="1"/>
    <col min="15200" max="15200" width="9.140625" style="19" customWidth="1"/>
    <col min="15201" max="15203" width="5.7109375" style="19" customWidth="1"/>
    <col min="15204" max="15204" width="7.7109375" style="19" customWidth="1"/>
    <col min="15205" max="15367" width="9.140625" style="19"/>
    <col min="15368" max="15368" width="3.7109375" style="19" customWidth="1"/>
    <col min="15369" max="15369" width="20.140625" style="19" customWidth="1"/>
    <col min="15370" max="15454" width="4.7109375" style="19" customWidth="1"/>
    <col min="15455" max="15455" width="7.7109375" style="19" customWidth="1"/>
    <col min="15456" max="15456" width="9.140625" style="19" customWidth="1"/>
    <col min="15457" max="15459" width="5.7109375" style="19" customWidth="1"/>
    <col min="15460" max="15460" width="7.7109375" style="19" customWidth="1"/>
    <col min="15461" max="15623" width="9.140625" style="19"/>
    <col min="15624" max="15624" width="3.7109375" style="19" customWidth="1"/>
    <col min="15625" max="15625" width="20.140625" style="19" customWidth="1"/>
    <col min="15626" max="15710" width="4.7109375" style="19" customWidth="1"/>
    <col min="15711" max="15711" width="7.7109375" style="19" customWidth="1"/>
    <col min="15712" max="15712" width="9.140625" style="19" customWidth="1"/>
    <col min="15713" max="15715" width="5.7109375" style="19" customWidth="1"/>
    <col min="15716" max="15716" width="7.7109375" style="19" customWidth="1"/>
    <col min="15717" max="15879" width="9.140625" style="19"/>
    <col min="15880" max="15880" width="3.7109375" style="19" customWidth="1"/>
    <col min="15881" max="15881" width="20.140625" style="19" customWidth="1"/>
    <col min="15882" max="15966" width="4.7109375" style="19" customWidth="1"/>
    <col min="15967" max="15967" width="7.7109375" style="19" customWidth="1"/>
    <col min="15968" max="15968" width="9.140625" style="19" customWidth="1"/>
    <col min="15969" max="15971" width="5.7109375" style="19" customWidth="1"/>
    <col min="15972" max="15972" width="7.7109375" style="19" customWidth="1"/>
    <col min="15973" max="16135" width="9.140625" style="19"/>
    <col min="16136" max="16136" width="3.7109375" style="19" customWidth="1"/>
    <col min="16137" max="16137" width="20.140625" style="19" customWidth="1"/>
    <col min="16138" max="16222" width="4.7109375" style="19" customWidth="1"/>
    <col min="16223" max="16223" width="7.7109375" style="19" customWidth="1"/>
    <col min="16224" max="16224" width="9.140625" style="19" customWidth="1"/>
    <col min="16225" max="16227" width="5.7109375" style="19" customWidth="1"/>
    <col min="16228" max="16228" width="7.7109375" style="19" customWidth="1"/>
    <col min="16229" max="16384" width="9.140625" style="19"/>
  </cols>
  <sheetData>
    <row r="1" spans="1:101" ht="90" customHeight="1" thickBot="1">
      <c r="A1" s="128" t="s">
        <v>23</v>
      </c>
      <c r="B1" s="130" t="s">
        <v>24</v>
      </c>
      <c r="C1" s="132" t="s">
        <v>85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4" t="s">
        <v>25</v>
      </c>
      <c r="CQ1" s="126" t="s">
        <v>26</v>
      </c>
      <c r="CR1" s="126" t="s">
        <v>27</v>
      </c>
      <c r="CS1" s="126" t="s">
        <v>28</v>
      </c>
      <c r="CT1" s="126" t="s">
        <v>29</v>
      </c>
      <c r="CU1" s="126" t="s">
        <v>30</v>
      </c>
      <c r="CV1" s="126" t="s">
        <v>31</v>
      </c>
    </row>
    <row r="2" spans="1:101" ht="15" customHeight="1" thickBot="1">
      <c r="A2" s="129"/>
      <c r="B2" s="131"/>
      <c r="C2" s="20">
        <v>1</v>
      </c>
      <c r="D2" s="21">
        <v>2</v>
      </c>
      <c r="E2" s="21">
        <v>3</v>
      </c>
      <c r="F2" s="21">
        <v>4</v>
      </c>
      <c r="G2" s="21">
        <v>5</v>
      </c>
      <c r="H2" s="21">
        <v>6</v>
      </c>
      <c r="I2" s="21">
        <v>7</v>
      </c>
      <c r="J2" s="21">
        <v>8</v>
      </c>
      <c r="K2" s="21">
        <v>9</v>
      </c>
      <c r="L2" s="21">
        <v>10</v>
      </c>
      <c r="M2" s="21">
        <v>11</v>
      </c>
      <c r="N2" s="21">
        <v>12</v>
      </c>
      <c r="O2" s="21">
        <v>13</v>
      </c>
      <c r="P2" s="21">
        <v>14</v>
      </c>
      <c r="Q2" s="21">
        <v>15</v>
      </c>
      <c r="R2" s="21">
        <v>16</v>
      </c>
      <c r="S2" s="21">
        <v>17</v>
      </c>
      <c r="T2" s="21">
        <v>18</v>
      </c>
      <c r="U2" s="21">
        <v>19</v>
      </c>
      <c r="V2" s="21">
        <v>20</v>
      </c>
      <c r="W2" s="21">
        <v>21</v>
      </c>
      <c r="X2" s="21">
        <v>22</v>
      </c>
      <c r="Y2" s="21">
        <v>23</v>
      </c>
      <c r="Z2" s="21">
        <v>24</v>
      </c>
      <c r="AA2" s="21">
        <v>25</v>
      </c>
      <c r="AB2" s="21">
        <v>26</v>
      </c>
      <c r="AC2" s="21">
        <v>27</v>
      </c>
      <c r="AD2" s="21">
        <v>28</v>
      </c>
      <c r="AE2" s="21">
        <v>29</v>
      </c>
      <c r="AF2" s="21">
        <v>30</v>
      </c>
      <c r="AG2" s="21">
        <v>31</v>
      </c>
      <c r="AH2" s="21">
        <v>32</v>
      </c>
      <c r="AI2" s="21">
        <v>33</v>
      </c>
      <c r="AJ2" s="21">
        <v>34</v>
      </c>
      <c r="AK2" s="21">
        <v>35</v>
      </c>
      <c r="AL2" s="21">
        <v>36</v>
      </c>
      <c r="AM2" s="21">
        <v>37</v>
      </c>
      <c r="AN2" s="21">
        <v>38</v>
      </c>
      <c r="AO2" s="21">
        <v>39</v>
      </c>
      <c r="AP2" s="21">
        <v>40</v>
      </c>
      <c r="AQ2" s="21">
        <v>41</v>
      </c>
      <c r="AR2" s="21">
        <v>42</v>
      </c>
      <c r="AS2" s="21">
        <v>43</v>
      </c>
      <c r="AT2" s="21">
        <v>44</v>
      </c>
      <c r="AU2" s="21">
        <v>45</v>
      </c>
      <c r="AV2" s="21">
        <v>46</v>
      </c>
      <c r="AW2" s="21">
        <v>47</v>
      </c>
      <c r="AX2" s="21">
        <v>48</v>
      </c>
      <c r="AY2" s="21">
        <v>49</v>
      </c>
      <c r="AZ2" s="21">
        <v>50</v>
      </c>
      <c r="BA2" s="21">
        <v>51</v>
      </c>
      <c r="BB2" s="21">
        <v>52</v>
      </c>
      <c r="BC2" s="21">
        <v>53</v>
      </c>
      <c r="BD2" s="21">
        <v>54</v>
      </c>
      <c r="BE2" s="21">
        <v>55</v>
      </c>
      <c r="BF2" s="21">
        <v>56</v>
      </c>
      <c r="BG2" s="21">
        <v>57</v>
      </c>
      <c r="BH2" s="21">
        <v>58</v>
      </c>
      <c r="BI2" s="21">
        <v>59</v>
      </c>
      <c r="BJ2" s="21">
        <v>60</v>
      </c>
      <c r="BK2" s="21">
        <v>61</v>
      </c>
      <c r="BL2" s="21">
        <v>62</v>
      </c>
      <c r="BM2" s="21">
        <v>63</v>
      </c>
      <c r="BN2" s="21">
        <v>64</v>
      </c>
      <c r="BO2" s="21">
        <v>65</v>
      </c>
      <c r="BP2" s="21">
        <v>66</v>
      </c>
      <c r="BQ2" s="21">
        <v>67</v>
      </c>
      <c r="BR2" s="21">
        <v>68</v>
      </c>
      <c r="BS2" s="21">
        <v>69</v>
      </c>
      <c r="BT2" s="21">
        <v>70</v>
      </c>
      <c r="BU2" s="21">
        <v>71</v>
      </c>
      <c r="BV2" s="21">
        <v>72</v>
      </c>
      <c r="BW2" s="21">
        <v>73</v>
      </c>
      <c r="BX2" s="21">
        <v>74</v>
      </c>
      <c r="BY2" s="21">
        <v>75</v>
      </c>
      <c r="BZ2" s="21">
        <v>76</v>
      </c>
      <c r="CA2" s="21">
        <v>77</v>
      </c>
      <c r="CB2" s="21">
        <v>78</v>
      </c>
      <c r="CC2" s="21">
        <v>79</v>
      </c>
      <c r="CD2" s="21">
        <v>80</v>
      </c>
      <c r="CE2" s="21">
        <v>81</v>
      </c>
      <c r="CF2" s="21">
        <v>82</v>
      </c>
      <c r="CG2" s="21">
        <v>83</v>
      </c>
      <c r="CH2" s="21">
        <v>84</v>
      </c>
      <c r="CI2" s="21">
        <v>85</v>
      </c>
      <c r="CJ2" s="21">
        <v>86</v>
      </c>
      <c r="CK2" s="21">
        <v>87</v>
      </c>
      <c r="CL2" s="21">
        <v>88</v>
      </c>
      <c r="CM2" s="21">
        <v>89</v>
      </c>
      <c r="CN2" s="21">
        <v>90</v>
      </c>
      <c r="CO2" s="21"/>
      <c r="CP2" s="135"/>
      <c r="CQ2" s="127"/>
      <c r="CR2" s="127"/>
      <c r="CS2" s="127"/>
      <c r="CT2" s="127"/>
      <c r="CU2" s="127"/>
      <c r="CV2" s="127"/>
    </row>
    <row r="3" spans="1:101" s="31" customFormat="1" ht="29.25" customHeight="1" thickBot="1">
      <c r="A3" s="22" t="s">
        <v>32</v>
      </c>
      <c r="B3" s="23" t="s">
        <v>82</v>
      </c>
      <c r="C3" s="24">
        <v>477</v>
      </c>
      <c r="D3" s="25">
        <v>407</v>
      </c>
      <c r="E3" s="25">
        <v>387</v>
      </c>
      <c r="F3" s="25">
        <v>509</v>
      </c>
      <c r="G3" s="25">
        <v>416</v>
      </c>
      <c r="H3" s="25">
        <v>412</v>
      </c>
      <c r="I3" s="25">
        <v>412</v>
      </c>
      <c r="J3" s="25">
        <v>386</v>
      </c>
      <c r="K3" s="25">
        <v>507</v>
      </c>
      <c r="L3" s="25">
        <v>413</v>
      </c>
      <c r="M3" s="25">
        <v>396</v>
      </c>
      <c r="N3" s="25">
        <v>443</v>
      </c>
      <c r="O3" s="25">
        <v>406</v>
      </c>
      <c r="P3" s="25">
        <v>416</v>
      </c>
      <c r="Q3" s="25">
        <v>493</v>
      </c>
      <c r="R3" s="25">
        <v>469</v>
      </c>
      <c r="S3" s="25">
        <v>462</v>
      </c>
      <c r="T3" s="25">
        <v>503</v>
      </c>
      <c r="U3" s="25">
        <v>449</v>
      </c>
      <c r="V3" s="25">
        <v>403</v>
      </c>
      <c r="W3" s="25">
        <v>370</v>
      </c>
      <c r="X3" s="25">
        <v>435</v>
      </c>
      <c r="Y3" s="25">
        <v>431</v>
      </c>
      <c r="Z3" s="25">
        <v>424</v>
      </c>
      <c r="AA3" s="25">
        <v>399</v>
      </c>
      <c r="AB3" s="25">
        <v>426</v>
      </c>
      <c r="AC3" s="25">
        <v>433</v>
      </c>
      <c r="AD3" s="25">
        <v>472</v>
      </c>
      <c r="AE3" s="32">
        <v>419</v>
      </c>
      <c r="AF3" s="32">
        <v>389</v>
      </c>
      <c r="AG3" s="32">
        <v>443</v>
      </c>
      <c r="AH3" s="32">
        <v>394</v>
      </c>
      <c r="AI3" s="32">
        <v>371</v>
      </c>
      <c r="AJ3" s="32">
        <v>532</v>
      </c>
      <c r="AK3" s="32">
        <v>437</v>
      </c>
      <c r="AL3" s="32">
        <v>378</v>
      </c>
      <c r="AM3" s="32">
        <v>455</v>
      </c>
      <c r="AN3" s="32">
        <v>368</v>
      </c>
      <c r="AO3" s="32">
        <v>351</v>
      </c>
      <c r="AP3" s="32">
        <v>444</v>
      </c>
      <c r="AQ3" s="32">
        <v>515</v>
      </c>
      <c r="AR3" s="32">
        <v>365</v>
      </c>
      <c r="AS3" s="32">
        <v>455</v>
      </c>
      <c r="AT3" s="32">
        <v>434</v>
      </c>
      <c r="AU3" s="32">
        <v>415</v>
      </c>
      <c r="AV3" s="32">
        <v>367</v>
      </c>
      <c r="AW3" s="32">
        <v>463</v>
      </c>
      <c r="AX3" s="32">
        <v>328</v>
      </c>
      <c r="AY3" s="32">
        <v>467</v>
      </c>
      <c r="AZ3" s="32">
        <v>351</v>
      </c>
      <c r="BA3" s="32">
        <v>428</v>
      </c>
      <c r="BB3" s="32">
        <v>412</v>
      </c>
      <c r="BC3" s="32">
        <v>426</v>
      </c>
      <c r="BD3" s="32">
        <v>495</v>
      </c>
      <c r="BE3" s="32">
        <v>424</v>
      </c>
      <c r="BF3" s="32">
        <v>416</v>
      </c>
      <c r="BG3" s="32">
        <v>446</v>
      </c>
      <c r="BH3" s="32">
        <v>503</v>
      </c>
      <c r="BI3" s="32">
        <v>429</v>
      </c>
      <c r="BJ3" s="32">
        <v>455</v>
      </c>
      <c r="BK3" s="32">
        <v>472</v>
      </c>
      <c r="BL3" s="32">
        <v>449</v>
      </c>
      <c r="BM3" s="32">
        <v>374</v>
      </c>
      <c r="BN3" s="32">
        <v>442</v>
      </c>
      <c r="BO3" s="32">
        <v>416</v>
      </c>
      <c r="BP3" s="32">
        <v>439</v>
      </c>
      <c r="BQ3" s="32">
        <v>420</v>
      </c>
      <c r="BR3" s="32">
        <v>464</v>
      </c>
      <c r="BS3" s="32">
        <v>400</v>
      </c>
      <c r="BT3" s="32">
        <v>424</v>
      </c>
      <c r="BU3" s="32">
        <v>451</v>
      </c>
      <c r="BV3" s="32">
        <v>423</v>
      </c>
      <c r="BW3" s="32">
        <v>433</v>
      </c>
      <c r="BX3" s="32">
        <v>471</v>
      </c>
      <c r="BY3" s="32">
        <v>450</v>
      </c>
      <c r="BZ3" s="32">
        <v>473</v>
      </c>
      <c r="CA3" s="32">
        <v>385</v>
      </c>
      <c r="CB3" s="32">
        <v>392</v>
      </c>
      <c r="CC3" s="32">
        <v>404</v>
      </c>
      <c r="CD3" s="32">
        <v>419</v>
      </c>
      <c r="CE3" s="32">
        <v>373</v>
      </c>
      <c r="CF3" s="32">
        <v>436</v>
      </c>
      <c r="CG3" s="32">
        <v>387</v>
      </c>
      <c r="CH3" s="32">
        <v>468</v>
      </c>
      <c r="CI3" s="32">
        <v>447</v>
      </c>
      <c r="CJ3" s="32">
        <v>417</v>
      </c>
      <c r="CK3" s="32">
        <v>449</v>
      </c>
      <c r="CL3" s="32">
        <v>374</v>
      </c>
      <c r="CM3" s="32">
        <v>460</v>
      </c>
      <c r="CN3" s="32">
        <v>384</v>
      </c>
      <c r="CO3" s="32"/>
      <c r="CP3" s="33">
        <f t="shared" ref="CP3:CP9" si="0">COUNTA(C3:CO3)</f>
        <v>90</v>
      </c>
      <c r="CQ3" s="26">
        <f t="shared" ref="CQ3:CQ9" si="1">SUM(C3:CO3)</f>
        <v>38527</v>
      </c>
      <c r="CR3" s="27">
        <f t="shared" ref="CR3:CR9" si="2">CQ3/CP3</f>
        <v>428.07777777777778</v>
      </c>
      <c r="CS3" s="28">
        <v>71</v>
      </c>
      <c r="CT3" s="28">
        <v>0</v>
      </c>
      <c r="CU3" s="28">
        <f>CP3-CT3-CS3</f>
        <v>19</v>
      </c>
      <c r="CV3" s="29">
        <f t="shared" ref="CV3:CV9" si="3">2*CS3+1*CT3</f>
        <v>142</v>
      </c>
      <c r="CW3" s="30"/>
    </row>
    <row r="4" spans="1:101" s="31" customFormat="1" ht="30" customHeight="1" thickBot="1">
      <c r="A4" s="22" t="s">
        <v>33</v>
      </c>
      <c r="B4" s="23" t="s">
        <v>34</v>
      </c>
      <c r="C4" s="24">
        <v>468</v>
      </c>
      <c r="D4" s="25">
        <v>387</v>
      </c>
      <c r="E4" s="44">
        <v>510</v>
      </c>
      <c r="F4" s="25">
        <v>495</v>
      </c>
      <c r="G4" s="25">
        <v>511</v>
      </c>
      <c r="H4" s="25">
        <v>436</v>
      </c>
      <c r="I4" s="25">
        <v>457</v>
      </c>
      <c r="J4" s="25">
        <v>475</v>
      </c>
      <c r="K4" s="25">
        <v>418</v>
      </c>
      <c r="L4" s="25">
        <v>449</v>
      </c>
      <c r="M4" s="25">
        <v>439</v>
      </c>
      <c r="N4" s="25">
        <v>353</v>
      </c>
      <c r="O4" s="25">
        <v>453</v>
      </c>
      <c r="P4" s="25">
        <v>470</v>
      </c>
      <c r="Q4" s="25">
        <v>450</v>
      </c>
      <c r="R4" s="25">
        <v>475</v>
      </c>
      <c r="S4" s="25">
        <v>453</v>
      </c>
      <c r="T4" s="25">
        <v>370</v>
      </c>
      <c r="U4" s="25">
        <v>391</v>
      </c>
      <c r="V4" s="25">
        <v>401</v>
      </c>
      <c r="W4" s="25">
        <v>458</v>
      </c>
      <c r="X4" s="25">
        <v>372</v>
      </c>
      <c r="Y4" s="25">
        <v>383</v>
      </c>
      <c r="Z4" s="25">
        <v>406</v>
      </c>
      <c r="AA4" s="25">
        <v>407</v>
      </c>
      <c r="AB4" s="25">
        <v>402</v>
      </c>
      <c r="AC4" s="25">
        <v>388</v>
      </c>
      <c r="AD4" s="25">
        <v>455</v>
      </c>
      <c r="AE4" s="32">
        <v>426</v>
      </c>
      <c r="AF4" s="32">
        <v>449</v>
      </c>
      <c r="AG4" s="32">
        <v>463</v>
      </c>
      <c r="AH4" s="32">
        <v>438</v>
      </c>
      <c r="AI4" s="32">
        <v>385</v>
      </c>
      <c r="AJ4" s="32">
        <v>354</v>
      </c>
      <c r="AK4" s="32">
        <v>413</v>
      </c>
      <c r="AL4" s="32">
        <v>423</v>
      </c>
      <c r="AM4" s="32">
        <v>422</v>
      </c>
      <c r="AN4" s="32">
        <v>503</v>
      </c>
      <c r="AO4" s="32">
        <v>417</v>
      </c>
      <c r="AP4" s="32">
        <v>444</v>
      </c>
      <c r="AQ4" s="32">
        <v>425</v>
      </c>
      <c r="AR4" s="32">
        <v>427</v>
      </c>
      <c r="AS4" s="32">
        <v>391</v>
      </c>
      <c r="AT4" s="32">
        <v>432</v>
      </c>
      <c r="AU4" s="32">
        <v>442</v>
      </c>
      <c r="AV4" s="32">
        <v>407</v>
      </c>
      <c r="AW4" s="32">
        <v>439</v>
      </c>
      <c r="AX4" s="32">
        <v>421</v>
      </c>
      <c r="AY4" s="32">
        <v>396</v>
      </c>
      <c r="AZ4" s="32">
        <v>426</v>
      </c>
      <c r="BA4" s="32">
        <v>449</v>
      </c>
      <c r="BB4" s="32">
        <v>458</v>
      </c>
      <c r="BC4" s="32">
        <v>377</v>
      </c>
      <c r="BD4" s="32">
        <v>452</v>
      </c>
      <c r="BE4" s="32">
        <v>394</v>
      </c>
      <c r="BF4" s="32">
        <v>394</v>
      </c>
      <c r="BG4" s="32">
        <v>434</v>
      </c>
      <c r="BH4" s="32">
        <v>387</v>
      </c>
      <c r="BI4" s="32">
        <v>489</v>
      </c>
      <c r="BJ4" s="32">
        <v>461</v>
      </c>
      <c r="BK4" s="32">
        <v>469</v>
      </c>
      <c r="BL4" s="32">
        <v>383</v>
      </c>
      <c r="BM4" s="32">
        <v>450</v>
      </c>
      <c r="BN4" s="32">
        <v>414</v>
      </c>
      <c r="BO4" s="32">
        <v>389</v>
      </c>
      <c r="BP4" s="32">
        <v>438</v>
      </c>
      <c r="BQ4" s="32">
        <v>475</v>
      </c>
      <c r="BR4" s="32">
        <v>395</v>
      </c>
      <c r="BS4" s="32">
        <v>436</v>
      </c>
      <c r="BT4" s="32">
        <v>347</v>
      </c>
      <c r="BU4" s="32">
        <v>430</v>
      </c>
      <c r="BV4" s="32">
        <v>414</v>
      </c>
      <c r="BW4" s="32">
        <v>424</v>
      </c>
      <c r="BX4" s="32">
        <v>391</v>
      </c>
      <c r="BY4" s="32">
        <v>445</v>
      </c>
      <c r="BZ4" s="32">
        <v>468</v>
      </c>
      <c r="CA4" s="32">
        <v>447</v>
      </c>
      <c r="CB4" s="32">
        <v>388</v>
      </c>
      <c r="CC4" s="32">
        <v>390</v>
      </c>
      <c r="CD4" s="32">
        <v>451</v>
      </c>
      <c r="CE4" s="32">
        <v>395</v>
      </c>
      <c r="CF4" s="32">
        <v>430</v>
      </c>
      <c r="CG4" s="32">
        <v>426</v>
      </c>
      <c r="CH4" s="32">
        <v>488</v>
      </c>
      <c r="CI4" s="32">
        <v>414</v>
      </c>
      <c r="CJ4" s="32">
        <v>404</v>
      </c>
      <c r="CK4" s="32">
        <v>388</v>
      </c>
      <c r="CL4" s="32">
        <v>425</v>
      </c>
      <c r="CM4" s="32">
        <v>420</v>
      </c>
      <c r="CN4" s="32">
        <v>456</v>
      </c>
      <c r="CO4" s="32"/>
      <c r="CP4" s="43">
        <f t="shared" si="0"/>
        <v>90</v>
      </c>
      <c r="CQ4" s="26">
        <f t="shared" si="1"/>
        <v>38460</v>
      </c>
      <c r="CR4" s="27">
        <f t="shared" si="2"/>
        <v>427.33333333333331</v>
      </c>
      <c r="CS4" s="28">
        <v>63</v>
      </c>
      <c r="CT4" s="28">
        <v>0</v>
      </c>
      <c r="CU4" s="28">
        <f>CP4-CS4-CT4</f>
        <v>27</v>
      </c>
      <c r="CV4" s="29">
        <f t="shared" si="3"/>
        <v>126</v>
      </c>
    </row>
    <row r="5" spans="1:101" s="31" customFormat="1" ht="30" customHeight="1" thickBot="1">
      <c r="A5" s="34" t="s">
        <v>35</v>
      </c>
      <c r="B5" s="23" t="s">
        <v>80</v>
      </c>
      <c r="C5" s="24">
        <v>463</v>
      </c>
      <c r="D5" s="25">
        <v>389</v>
      </c>
      <c r="E5" s="25">
        <v>412</v>
      </c>
      <c r="F5" s="25">
        <v>391</v>
      </c>
      <c r="G5" s="25">
        <v>342</v>
      </c>
      <c r="H5" s="25">
        <v>364</v>
      </c>
      <c r="I5" s="25">
        <v>367</v>
      </c>
      <c r="J5" s="25">
        <v>457</v>
      </c>
      <c r="K5" s="25">
        <v>446</v>
      </c>
      <c r="L5" s="25">
        <v>351</v>
      </c>
      <c r="M5" s="25">
        <v>409</v>
      </c>
      <c r="N5" s="25">
        <v>402</v>
      </c>
      <c r="O5" s="25">
        <v>506</v>
      </c>
      <c r="P5" s="25">
        <v>416</v>
      </c>
      <c r="Q5" s="25">
        <v>402</v>
      </c>
      <c r="R5" s="25">
        <v>348</v>
      </c>
      <c r="S5" s="25">
        <v>437</v>
      </c>
      <c r="T5" s="25">
        <v>464</v>
      </c>
      <c r="U5" s="25">
        <v>349</v>
      </c>
      <c r="V5" s="25">
        <v>396</v>
      </c>
      <c r="W5" s="25">
        <v>463</v>
      </c>
      <c r="X5" s="25">
        <v>466</v>
      </c>
      <c r="Y5" s="25">
        <v>429</v>
      </c>
      <c r="Z5" s="25">
        <v>329</v>
      </c>
      <c r="AA5" s="25">
        <v>448</v>
      </c>
      <c r="AB5" s="25">
        <v>410</v>
      </c>
      <c r="AC5" s="25">
        <v>467</v>
      </c>
      <c r="AD5" s="25">
        <v>426</v>
      </c>
      <c r="AE5" s="25">
        <v>380</v>
      </c>
      <c r="AF5" s="25">
        <v>413</v>
      </c>
      <c r="AG5" s="25">
        <v>350</v>
      </c>
      <c r="AH5" s="25">
        <v>398</v>
      </c>
      <c r="AI5" s="25">
        <v>395</v>
      </c>
      <c r="AJ5" s="25">
        <v>411</v>
      </c>
      <c r="AK5" s="25">
        <v>405</v>
      </c>
      <c r="AL5" s="25">
        <v>426</v>
      </c>
      <c r="AM5" s="25">
        <v>330</v>
      </c>
      <c r="AN5" s="25">
        <v>404</v>
      </c>
      <c r="AO5" s="25">
        <v>401</v>
      </c>
      <c r="AP5" s="25">
        <v>451</v>
      </c>
      <c r="AQ5" s="25">
        <v>438</v>
      </c>
      <c r="AR5" s="25">
        <v>376</v>
      </c>
      <c r="AS5" s="25">
        <v>420</v>
      </c>
      <c r="AT5" s="25">
        <v>415</v>
      </c>
      <c r="AU5" s="25">
        <v>429</v>
      </c>
      <c r="AV5" s="25">
        <v>365</v>
      </c>
      <c r="AW5" s="25">
        <v>390</v>
      </c>
      <c r="AX5" s="25">
        <v>421</v>
      </c>
      <c r="AY5" s="25">
        <v>429</v>
      </c>
      <c r="AZ5" s="25">
        <v>414</v>
      </c>
      <c r="BA5" s="25">
        <v>406</v>
      </c>
      <c r="BB5" s="25">
        <v>423</v>
      </c>
      <c r="BC5" s="25">
        <v>418</v>
      </c>
      <c r="BD5" s="25">
        <v>424</v>
      </c>
      <c r="BE5" s="25">
        <v>434</v>
      </c>
      <c r="BF5" s="25">
        <v>375</v>
      </c>
      <c r="BG5" s="25">
        <v>467</v>
      </c>
      <c r="BH5" s="25">
        <v>412</v>
      </c>
      <c r="BI5" s="25">
        <v>385</v>
      </c>
      <c r="BJ5" s="25">
        <v>376</v>
      </c>
      <c r="BK5" s="25">
        <v>432</v>
      </c>
      <c r="BL5" s="25">
        <v>411</v>
      </c>
      <c r="BM5" s="25">
        <v>359</v>
      </c>
      <c r="BN5" s="25">
        <v>479</v>
      </c>
      <c r="BO5" s="25">
        <v>389</v>
      </c>
      <c r="BP5" s="25">
        <v>359</v>
      </c>
      <c r="BQ5" s="25">
        <v>482</v>
      </c>
      <c r="BR5" s="25">
        <v>409</v>
      </c>
      <c r="BS5" s="25">
        <v>375</v>
      </c>
      <c r="BT5" s="25">
        <v>449</v>
      </c>
      <c r="BU5" s="25">
        <v>448</v>
      </c>
      <c r="BV5" s="25">
        <v>371</v>
      </c>
      <c r="BW5" s="25">
        <v>373</v>
      </c>
      <c r="BX5" s="25">
        <v>453</v>
      </c>
      <c r="BY5" s="25">
        <v>381</v>
      </c>
      <c r="BZ5" s="25">
        <v>425</v>
      </c>
      <c r="CA5" s="25">
        <v>431</v>
      </c>
      <c r="CB5" s="25">
        <v>419</v>
      </c>
      <c r="CC5" s="25">
        <v>341</v>
      </c>
      <c r="CD5" s="25">
        <v>408</v>
      </c>
      <c r="CE5" s="25">
        <v>405</v>
      </c>
      <c r="CF5" s="25">
        <v>389</v>
      </c>
      <c r="CG5" s="25">
        <v>488</v>
      </c>
      <c r="CH5" s="25">
        <v>469</v>
      </c>
      <c r="CI5" s="25">
        <v>442</v>
      </c>
      <c r="CJ5" s="25">
        <v>422</v>
      </c>
      <c r="CK5" s="25">
        <v>406</v>
      </c>
      <c r="CL5" s="25">
        <v>340</v>
      </c>
      <c r="CM5" s="25">
        <v>450</v>
      </c>
      <c r="CN5" s="25">
        <v>423</v>
      </c>
      <c r="CO5" s="25"/>
      <c r="CP5" s="42">
        <f t="shared" si="0"/>
        <v>90</v>
      </c>
      <c r="CQ5" s="26">
        <f t="shared" si="1"/>
        <v>36958</v>
      </c>
      <c r="CR5" s="27">
        <f t="shared" si="2"/>
        <v>410.64444444444445</v>
      </c>
      <c r="CS5" s="28">
        <v>58</v>
      </c>
      <c r="CT5" s="28">
        <v>0</v>
      </c>
      <c r="CU5" s="28">
        <f>CP5-CT5-CS5</f>
        <v>32</v>
      </c>
      <c r="CV5" s="29">
        <f t="shared" si="3"/>
        <v>116</v>
      </c>
    </row>
    <row r="6" spans="1:101" s="31" customFormat="1" ht="30" customHeight="1" thickBot="1">
      <c r="A6" s="34" t="s">
        <v>36</v>
      </c>
      <c r="B6" s="37" t="s">
        <v>81</v>
      </c>
      <c r="C6" s="38">
        <v>363</v>
      </c>
      <c r="D6" s="36">
        <v>403</v>
      </c>
      <c r="E6" s="36">
        <v>431</v>
      </c>
      <c r="F6" s="36">
        <v>386</v>
      </c>
      <c r="G6" s="36">
        <v>410</v>
      </c>
      <c r="H6" s="36">
        <v>407</v>
      </c>
      <c r="I6" s="36">
        <v>321</v>
      </c>
      <c r="J6" s="36">
        <v>466</v>
      </c>
      <c r="K6" s="36">
        <v>468</v>
      </c>
      <c r="L6" s="36">
        <v>380</v>
      </c>
      <c r="M6" s="36">
        <v>364</v>
      </c>
      <c r="N6" s="36">
        <v>436</v>
      </c>
      <c r="O6" s="36">
        <v>402</v>
      </c>
      <c r="P6" s="36">
        <v>387</v>
      </c>
      <c r="Q6" s="36">
        <v>393</v>
      </c>
      <c r="R6" s="36">
        <v>399</v>
      </c>
      <c r="S6" s="36">
        <v>399</v>
      </c>
      <c r="T6" s="36">
        <v>449</v>
      </c>
      <c r="U6" s="36">
        <v>411</v>
      </c>
      <c r="V6" s="36">
        <v>448</v>
      </c>
      <c r="W6" s="36">
        <v>346</v>
      </c>
      <c r="X6" s="36">
        <v>361</v>
      </c>
      <c r="Y6" s="36">
        <v>444</v>
      </c>
      <c r="Z6" s="36">
        <v>453</v>
      </c>
      <c r="AA6" s="36">
        <v>426</v>
      </c>
      <c r="AB6" s="36">
        <v>462</v>
      </c>
      <c r="AC6" s="36">
        <v>397</v>
      </c>
      <c r="AD6" s="36">
        <v>401</v>
      </c>
      <c r="AE6" s="36">
        <v>394</v>
      </c>
      <c r="AF6" s="36">
        <v>372</v>
      </c>
      <c r="AG6" s="36">
        <v>409</v>
      </c>
      <c r="AH6" s="36">
        <v>391</v>
      </c>
      <c r="AI6" s="36">
        <v>417</v>
      </c>
      <c r="AJ6" s="36">
        <v>395</v>
      </c>
      <c r="AK6" s="36">
        <v>456</v>
      </c>
      <c r="AL6" s="36">
        <v>400</v>
      </c>
      <c r="AM6" s="36">
        <v>356</v>
      </c>
      <c r="AN6" s="36">
        <v>407</v>
      </c>
      <c r="AO6" s="36">
        <v>403</v>
      </c>
      <c r="AP6" s="36">
        <v>387</v>
      </c>
      <c r="AQ6" s="36">
        <v>419</v>
      </c>
      <c r="AR6" s="36">
        <v>431</v>
      </c>
      <c r="AS6" s="36">
        <v>368</v>
      </c>
      <c r="AT6" s="36">
        <v>394</v>
      </c>
      <c r="AU6" s="36">
        <v>448</v>
      </c>
      <c r="AV6" s="36">
        <v>417</v>
      </c>
      <c r="AW6" s="36">
        <v>430</v>
      </c>
      <c r="AX6" s="36">
        <v>361</v>
      </c>
      <c r="AY6" s="36">
        <v>467</v>
      </c>
      <c r="AZ6" s="36">
        <v>430</v>
      </c>
      <c r="BA6" s="36">
        <v>422</v>
      </c>
      <c r="BB6" s="36">
        <v>451</v>
      </c>
      <c r="BC6" s="36">
        <v>441</v>
      </c>
      <c r="BD6" s="36">
        <v>380</v>
      </c>
      <c r="BE6" s="36">
        <v>383</v>
      </c>
      <c r="BF6" s="36">
        <v>384</v>
      </c>
      <c r="BG6" s="36">
        <v>455</v>
      </c>
      <c r="BH6" s="36">
        <v>373</v>
      </c>
      <c r="BI6" s="36">
        <v>392</v>
      </c>
      <c r="BJ6" s="36">
        <v>405</v>
      </c>
      <c r="BK6" s="36">
        <v>375</v>
      </c>
      <c r="BL6" s="36">
        <v>437</v>
      </c>
      <c r="BM6" s="36">
        <v>392</v>
      </c>
      <c r="BN6" s="36">
        <v>439</v>
      </c>
      <c r="BO6" s="36">
        <v>464</v>
      </c>
      <c r="BP6" s="36">
        <v>380</v>
      </c>
      <c r="BQ6" s="36">
        <v>414</v>
      </c>
      <c r="BR6" s="36">
        <v>439</v>
      </c>
      <c r="BS6" s="36">
        <v>399</v>
      </c>
      <c r="BT6" s="36">
        <v>423</v>
      </c>
      <c r="BU6" s="36">
        <v>416</v>
      </c>
      <c r="BV6" s="36">
        <v>448</v>
      </c>
      <c r="BW6" s="36">
        <v>358</v>
      </c>
      <c r="BX6" s="36">
        <v>448</v>
      </c>
      <c r="BY6" s="36">
        <v>455</v>
      </c>
      <c r="BZ6" s="36">
        <v>427</v>
      </c>
      <c r="CA6" s="36">
        <v>422</v>
      </c>
      <c r="CB6" s="36">
        <v>423</v>
      </c>
      <c r="CC6" s="36">
        <v>431</v>
      </c>
      <c r="CD6" s="36">
        <v>405</v>
      </c>
      <c r="CE6" s="36">
        <v>375</v>
      </c>
      <c r="CF6" s="36">
        <v>398</v>
      </c>
      <c r="CG6" s="36">
        <v>425</v>
      </c>
      <c r="CH6" s="36">
        <v>343</v>
      </c>
      <c r="CI6" s="36">
        <v>461</v>
      </c>
      <c r="CJ6" s="36">
        <v>393</v>
      </c>
      <c r="CK6" s="36">
        <v>445</v>
      </c>
      <c r="CL6" s="36">
        <v>379</v>
      </c>
      <c r="CM6" s="36">
        <v>366</v>
      </c>
      <c r="CN6" s="36">
        <v>445</v>
      </c>
      <c r="CO6" s="36"/>
      <c r="CP6" s="39">
        <f t="shared" si="0"/>
        <v>90</v>
      </c>
      <c r="CQ6" s="40">
        <f t="shared" si="1"/>
        <v>36876</v>
      </c>
      <c r="CR6" s="41">
        <f t="shared" si="2"/>
        <v>409.73333333333335</v>
      </c>
      <c r="CS6" s="28">
        <v>56</v>
      </c>
      <c r="CT6" s="28">
        <v>1</v>
      </c>
      <c r="CU6" s="28">
        <f>CP6-CT6-CS6</f>
        <v>33</v>
      </c>
      <c r="CV6" s="29">
        <f t="shared" si="3"/>
        <v>113</v>
      </c>
    </row>
    <row r="7" spans="1:101" s="31" customFormat="1" ht="30" customHeight="1" thickBot="1">
      <c r="A7" s="22" t="s">
        <v>37</v>
      </c>
      <c r="B7" s="81" t="s">
        <v>39</v>
      </c>
      <c r="C7" s="38">
        <v>314</v>
      </c>
      <c r="D7" s="36">
        <v>322</v>
      </c>
      <c r="E7" s="36">
        <v>327</v>
      </c>
      <c r="F7" s="36">
        <v>367</v>
      </c>
      <c r="G7" s="36">
        <v>393</v>
      </c>
      <c r="H7" s="36">
        <v>324</v>
      </c>
      <c r="I7" s="36">
        <v>370</v>
      </c>
      <c r="J7" s="36">
        <v>314</v>
      </c>
      <c r="K7" s="36">
        <v>408</v>
      </c>
      <c r="L7" s="36">
        <v>313</v>
      </c>
      <c r="M7" s="36">
        <v>360</v>
      </c>
      <c r="N7" s="36">
        <v>406</v>
      </c>
      <c r="O7" s="36">
        <v>374</v>
      </c>
      <c r="P7" s="36">
        <v>400</v>
      </c>
      <c r="Q7" s="36">
        <v>366</v>
      </c>
      <c r="R7" s="36">
        <v>378</v>
      </c>
      <c r="S7" s="36">
        <v>331</v>
      </c>
      <c r="T7" s="36">
        <v>359</v>
      </c>
      <c r="U7" s="36">
        <v>381</v>
      </c>
      <c r="V7" s="36">
        <v>366</v>
      </c>
      <c r="W7" s="36">
        <v>368</v>
      </c>
      <c r="X7" s="36">
        <v>362</v>
      </c>
      <c r="Y7" s="36">
        <v>383</v>
      </c>
      <c r="Z7" s="36">
        <v>354</v>
      </c>
      <c r="AA7" s="36">
        <v>362</v>
      </c>
      <c r="AB7" s="36">
        <v>345</v>
      </c>
      <c r="AC7" s="36">
        <v>416</v>
      </c>
      <c r="AD7" s="36">
        <v>390</v>
      </c>
      <c r="AE7" s="36">
        <v>351</v>
      </c>
      <c r="AF7" s="36">
        <v>377</v>
      </c>
      <c r="AG7" s="85">
        <v>347</v>
      </c>
      <c r="AH7" s="85">
        <v>396</v>
      </c>
      <c r="AI7" s="85">
        <v>309</v>
      </c>
      <c r="AJ7" s="85">
        <v>306</v>
      </c>
      <c r="AK7" s="85">
        <v>320</v>
      </c>
      <c r="AL7" s="85">
        <v>347</v>
      </c>
      <c r="AM7" s="85">
        <v>378</v>
      </c>
      <c r="AN7" s="85">
        <v>366</v>
      </c>
      <c r="AO7" s="85">
        <v>313</v>
      </c>
      <c r="AP7" s="85">
        <v>422</v>
      </c>
      <c r="AQ7" s="85">
        <v>263</v>
      </c>
      <c r="AR7" s="85">
        <v>303</v>
      </c>
      <c r="AS7" s="85">
        <v>345</v>
      </c>
      <c r="AT7" s="85">
        <v>372</v>
      </c>
      <c r="AU7" s="85">
        <v>423</v>
      </c>
      <c r="AV7" s="85">
        <v>345</v>
      </c>
      <c r="AW7" s="85">
        <v>384</v>
      </c>
      <c r="AX7" s="85">
        <v>365</v>
      </c>
      <c r="AY7" s="85">
        <v>370</v>
      </c>
      <c r="AZ7" s="85">
        <v>406</v>
      </c>
      <c r="BA7" s="85">
        <v>324</v>
      </c>
      <c r="BB7" s="85">
        <v>397</v>
      </c>
      <c r="BC7" s="85">
        <v>329</v>
      </c>
      <c r="BD7" s="85">
        <v>424</v>
      </c>
      <c r="BE7" s="85">
        <v>327</v>
      </c>
      <c r="BF7" s="85">
        <v>352</v>
      </c>
      <c r="BG7" s="85">
        <v>316</v>
      </c>
      <c r="BH7" s="85">
        <v>311</v>
      </c>
      <c r="BI7" s="85">
        <v>363</v>
      </c>
      <c r="BJ7" s="85">
        <v>370</v>
      </c>
      <c r="BK7" s="85">
        <v>345</v>
      </c>
      <c r="BL7" s="85">
        <v>390</v>
      </c>
      <c r="BM7" s="85">
        <v>396</v>
      </c>
      <c r="BN7" s="85">
        <v>358</v>
      </c>
      <c r="BO7" s="85">
        <v>321</v>
      </c>
      <c r="BP7" s="85">
        <v>320</v>
      </c>
      <c r="BQ7" s="85">
        <v>354</v>
      </c>
      <c r="BR7" s="85">
        <v>357</v>
      </c>
      <c r="BS7" s="85">
        <v>296</v>
      </c>
      <c r="BT7" s="85">
        <v>357</v>
      </c>
      <c r="BU7" s="85">
        <v>350</v>
      </c>
      <c r="BV7" s="85">
        <v>360</v>
      </c>
      <c r="BW7" s="85">
        <v>349</v>
      </c>
      <c r="BX7" s="85">
        <v>352</v>
      </c>
      <c r="BY7" s="85">
        <v>417</v>
      </c>
      <c r="BZ7" s="85">
        <v>308</v>
      </c>
      <c r="CA7" s="85">
        <v>297</v>
      </c>
      <c r="CB7" s="85">
        <v>372</v>
      </c>
      <c r="CC7" s="85">
        <v>311</v>
      </c>
      <c r="CD7" s="85">
        <v>449</v>
      </c>
      <c r="CE7" s="85">
        <v>339</v>
      </c>
      <c r="CF7" s="85">
        <v>336</v>
      </c>
      <c r="CG7" s="85">
        <v>294</v>
      </c>
      <c r="CH7" s="85">
        <v>446</v>
      </c>
      <c r="CI7" s="85">
        <v>342</v>
      </c>
      <c r="CJ7" s="85">
        <v>294</v>
      </c>
      <c r="CK7" s="85">
        <v>377</v>
      </c>
      <c r="CL7" s="85">
        <v>341</v>
      </c>
      <c r="CM7" s="85">
        <v>329</v>
      </c>
      <c r="CN7" s="85">
        <v>347</v>
      </c>
      <c r="CO7" s="85"/>
      <c r="CP7" s="39">
        <f t="shared" si="0"/>
        <v>90</v>
      </c>
      <c r="CQ7" s="40">
        <f t="shared" si="1"/>
        <v>31978</v>
      </c>
      <c r="CR7" s="41">
        <f t="shared" si="2"/>
        <v>355.31111111111113</v>
      </c>
      <c r="CS7" s="28">
        <v>29</v>
      </c>
      <c r="CT7" s="28">
        <v>0</v>
      </c>
      <c r="CU7" s="28">
        <f>CP7-CT7-CS7</f>
        <v>61</v>
      </c>
      <c r="CV7" s="29">
        <f t="shared" si="3"/>
        <v>58</v>
      </c>
    </row>
    <row r="8" spans="1:101" s="31" customFormat="1" ht="30" customHeight="1" thickBot="1">
      <c r="A8" s="22" t="s">
        <v>38</v>
      </c>
      <c r="B8" s="115" t="s">
        <v>84</v>
      </c>
      <c r="C8" s="117">
        <v>290</v>
      </c>
      <c r="D8" s="119">
        <v>303</v>
      </c>
      <c r="E8" s="119">
        <v>320</v>
      </c>
      <c r="F8" s="119">
        <v>342</v>
      </c>
      <c r="G8" s="119">
        <v>320</v>
      </c>
      <c r="H8" s="119">
        <v>345</v>
      </c>
      <c r="I8" s="119">
        <v>317</v>
      </c>
      <c r="J8" s="119">
        <v>339</v>
      </c>
      <c r="K8" s="119">
        <v>295</v>
      </c>
      <c r="L8" s="119">
        <v>351</v>
      </c>
      <c r="M8" s="119">
        <v>311</v>
      </c>
      <c r="N8" s="119">
        <v>274</v>
      </c>
      <c r="O8" s="119">
        <v>354</v>
      </c>
      <c r="P8" s="119">
        <v>308</v>
      </c>
      <c r="Q8" s="119">
        <v>301</v>
      </c>
      <c r="R8" s="119">
        <v>328</v>
      </c>
      <c r="S8" s="119">
        <v>315</v>
      </c>
      <c r="T8" s="119">
        <v>273</v>
      </c>
      <c r="U8" s="119">
        <v>312</v>
      </c>
      <c r="V8" s="119">
        <v>396</v>
      </c>
      <c r="W8" s="119">
        <v>360</v>
      </c>
      <c r="X8" s="119">
        <v>353</v>
      </c>
      <c r="Y8" s="119">
        <v>418</v>
      </c>
      <c r="Z8" s="119">
        <v>309</v>
      </c>
      <c r="AA8" s="119">
        <v>362</v>
      </c>
      <c r="AB8" s="119">
        <v>341</v>
      </c>
      <c r="AC8" s="119">
        <v>354</v>
      </c>
      <c r="AD8" s="119">
        <v>352</v>
      </c>
      <c r="AE8" s="119">
        <v>332</v>
      </c>
      <c r="AF8" s="119">
        <v>355</v>
      </c>
      <c r="AG8" s="120">
        <v>313</v>
      </c>
      <c r="AH8" s="120">
        <v>389</v>
      </c>
      <c r="AI8" s="120">
        <v>369</v>
      </c>
      <c r="AJ8" s="120">
        <v>354</v>
      </c>
      <c r="AK8" s="120">
        <v>370</v>
      </c>
      <c r="AL8" s="120">
        <v>329</v>
      </c>
      <c r="AM8" s="120">
        <v>357</v>
      </c>
      <c r="AN8" s="120">
        <v>370</v>
      </c>
      <c r="AO8" s="120">
        <v>344</v>
      </c>
      <c r="AP8" s="120">
        <v>384</v>
      </c>
      <c r="AQ8" s="120">
        <v>445</v>
      </c>
      <c r="AR8" s="120">
        <v>389</v>
      </c>
      <c r="AS8" s="120">
        <v>361</v>
      </c>
      <c r="AT8" s="120">
        <v>418</v>
      </c>
      <c r="AU8" s="120">
        <v>345</v>
      </c>
      <c r="AV8" s="120">
        <v>426</v>
      </c>
      <c r="AW8" s="120">
        <v>367</v>
      </c>
      <c r="AX8" s="120">
        <v>408</v>
      </c>
      <c r="AY8" s="120">
        <v>342</v>
      </c>
      <c r="AZ8" s="120">
        <v>396</v>
      </c>
      <c r="BA8" s="120">
        <v>377</v>
      </c>
      <c r="BB8" s="120">
        <v>421</v>
      </c>
      <c r="BC8" s="120">
        <v>386</v>
      </c>
      <c r="BD8" s="120">
        <v>319</v>
      </c>
      <c r="BE8" s="120">
        <v>371</v>
      </c>
      <c r="BF8" s="120">
        <v>325</v>
      </c>
      <c r="BG8" s="120">
        <v>337</v>
      </c>
      <c r="BH8" s="120">
        <v>406</v>
      </c>
      <c r="BI8" s="120">
        <v>394</v>
      </c>
      <c r="BJ8" s="120">
        <v>317</v>
      </c>
      <c r="BK8" s="120">
        <v>353</v>
      </c>
      <c r="BL8" s="120">
        <v>333</v>
      </c>
      <c r="BM8" s="120">
        <v>396</v>
      </c>
      <c r="BN8" s="120">
        <v>397</v>
      </c>
      <c r="BO8" s="120">
        <v>397</v>
      </c>
      <c r="BP8" s="120">
        <v>431</v>
      </c>
      <c r="BQ8" s="120">
        <v>325</v>
      </c>
      <c r="BR8" s="120">
        <v>328</v>
      </c>
      <c r="BS8" s="120">
        <v>371</v>
      </c>
      <c r="BT8" s="120">
        <v>311</v>
      </c>
      <c r="BU8" s="120">
        <v>388</v>
      </c>
      <c r="BV8" s="120">
        <v>378</v>
      </c>
      <c r="BW8" s="120">
        <v>349</v>
      </c>
      <c r="BX8" s="120">
        <v>344</v>
      </c>
      <c r="BY8" s="120">
        <v>331</v>
      </c>
      <c r="BZ8" s="120">
        <v>384</v>
      </c>
      <c r="CA8" s="120">
        <v>438</v>
      </c>
      <c r="CB8" s="120">
        <v>370</v>
      </c>
      <c r="CC8" s="120">
        <v>307</v>
      </c>
      <c r="CD8" s="120">
        <v>322</v>
      </c>
      <c r="CE8" s="120">
        <v>291</v>
      </c>
      <c r="CF8" s="120">
        <v>363</v>
      </c>
      <c r="CG8" s="120">
        <v>353</v>
      </c>
      <c r="CH8" s="120">
        <v>323</v>
      </c>
      <c r="CI8" s="120">
        <v>402</v>
      </c>
      <c r="CJ8" s="120">
        <v>330</v>
      </c>
      <c r="CK8" s="120">
        <v>417</v>
      </c>
      <c r="CL8" s="120">
        <v>389</v>
      </c>
      <c r="CM8" s="120">
        <v>411</v>
      </c>
      <c r="CN8" s="120">
        <v>394</v>
      </c>
      <c r="CO8" s="121"/>
      <c r="CP8" s="123">
        <f t="shared" si="0"/>
        <v>90</v>
      </c>
      <c r="CQ8" s="125">
        <f t="shared" si="1"/>
        <v>31985</v>
      </c>
      <c r="CR8" s="82">
        <f t="shared" si="2"/>
        <v>355.38888888888891</v>
      </c>
      <c r="CS8" s="86">
        <v>23</v>
      </c>
      <c r="CT8" s="86">
        <v>0</v>
      </c>
      <c r="CU8" s="86">
        <f>CP8-CT8-CS8</f>
        <v>67</v>
      </c>
      <c r="CV8" s="29">
        <f t="shared" si="3"/>
        <v>46</v>
      </c>
    </row>
    <row r="9" spans="1:101" s="31" customFormat="1" ht="30" customHeight="1" thickBot="1">
      <c r="A9" s="35" t="s">
        <v>83</v>
      </c>
      <c r="B9" s="114" t="s">
        <v>40</v>
      </c>
      <c r="C9" s="116">
        <v>346</v>
      </c>
      <c r="D9" s="118">
        <v>347</v>
      </c>
      <c r="E9" s="118">
        <v>266</v>
      </c>
      <c r="F9" s="118">
        <v>244</v>
      </c>
      <c r="G9" s="118">
        <v>365</v>
      </c>
      <c r="H9" s="118">
        <v>381</v>
      </c>
      <c r="I9" s="118">
        <v>342</v>
      </c>
      <c r="J9" s="118">
        <v>345</v>
      </c>
      <c r="K9" s="118">
        <v>324</v>
      </c>
      <c r="L9" s="118">
        <v>336</v>
      </c>
      <c r="M9" s="118">
        <v>331</v>
      </c>
      <c r="N9" s="118">
        <v>364</v>
      </c>
      <c r="O9" s="118">
        <v>352</v>
      </c>
      <c r="P9" s="118">
        <v>339</v>
      </c>
      <c r="Q9" s="118">
        <v>373</v>
      </c>
      <c r="R9" s="118">
        <v>342</v>
      </c>
      <c r="S9" s="118">
        <v>348</v>
      </c>
      <c r="T9" s="118">
        <v>327</v>
      </c>
      <c r="U9" s="118">
        <v>328</v>
      </c>
      <c r="V9" s="118">
        <v>339</v>
      </c>
      <c r="W9" s="118">
        <v>371</v>
      </c>
      <c r="X9" s="118">
        <v>332</v>
      </c>
      <c r="Y9" s="118">
        <v>341</v>
      </c>
      <c r="Z9" s="118">
        <v>329</v>
      </c>
      <c r="AA9" s="118">
        <v>349</v>
      </c>
      <c r="AB9" s="118">
        <v>339</v>
      </c>
      <c r="AC9" s="118">
        <v>324</v>
      </c>
      <c r="AD9" s="118">
        <v>346</v>
      </c>
      <c r="AE9" s="118">
        <v>345</v>
      </c>
      <c r="AF9" s="118">
        <v>343</v>
      </c>
      <c r="AG9" s="118">
        <v>374</v>
      </c>
      <c r="AH9" s="118">
        <v>338</v>
      </c>
      <c r="AI9" s="118">
        <v>373</v>
      </c>
      <c r="AJ9" s="118">
        <v>314</v>
      </c>
      <c r="AK9" s="118">
        <v>348</v>
      </c>
      <c r="AL9" s="118">
        <v>351</v>
      </c>
      <c r="AM9" s="118">
        <v>346</v>
      </c>
      <c r="AN9" s="118">
        <v>367</v>
      </c>
      <c r="AO9" s="118">
        <v>393</v>
      </c>
      <c r="AP9" s="118">
        <v>364</v>
      </c>
      <c r="AQ9" s="118">
        <v>369</v>
      </c>
      <c r="AR9" s="118">
        <v>369</v>
      </c>
      <c r="AS9" s="118">
        <v>312</v>
      </c>
      <c r="AT9" s="118">
        <v>371</v>
      </c>
      <c r="AU9" s="118">
        <v>434</v>
      </c>
      <c r="AV9" s="118">
        <v>327</v>
      </c>
      <c r="AW9" s="118">
        <v>366</v>
      </c>
      <c r="AX9" s="118">
        <v>350</v>
      </c>
      <c r="AY9" s="118">
        <v>366</v>
      </c>
      <c r="AZ9" s="118">
        <v>310</v>
      </c>
      <c r="BA9" s="118">
        <v>355</v>
      </c>
      <c r="BB9" s="118">
        <v>329</v>
      </c>
      <c r="BC9" s="118">
        <v>387</v>
      </c>
      <c r="BD9" s="118">
        <v>377</v>
      </c>
      <c r="BE9" s="118">
        <v>403</v>
      </c>
      <c r="BF9" s="118">
        <v>385</v>
      </c>
      <c r="BG9" s="118">
        <v>353</v>
      </c>
      <c r="BH9" s="118">
        <v>328</v>
      </c>
      <c r="BI9" s="118">
        <v>358</v>
      </c>
      <c r="BJ9" s="118">
        <v>361</v>
      </c>
      <c r="BK9" s="118">
        <v>322</v>
      </c>
      <c r="BL9" s="118">
        <v>353</v>
      </c>
      <c r="BM9" s="118">
        <v>370</v>
      </c>
      <c r="BN9" s="118">
        <v>309</v>
      </c>
      <c r="BO9" s="118">
        <v>334</v>
      </c>
      <c r="BP9" s="118">
        <v>315</v>
      </c>
      <c r="BQ9" s="118">
        <v>360</v>
      </c>
      <c r="BR9" s="118">
        <v>313</v>
      </c>
      <c r="BS9" s="118">
        <v>355</v>
      </c>
      <c r="BT9" s="118">
        <v>322</v>
      </c>
      <c r="BU9" s="118">
        <v>317</v>
      </c>
      <c r="BV9" s="118">
        <v>340</v>
      </c>
      <c r="BW9" s="118">
        <v>329</v>
      </c>
      <c r="BX9" s="118">
        <v>350</v>
      </c>
      <c r="BY9" s="118">
        <v>323</v>
      </c>
      <c r="BZ9" s="118">
        <v>307</v>
      </c>
      <c r="CA9" s="118">
        <v>336</v>
      </c>
      <c r="CB9" s="118">
        <v>352</v>
      </c>
      <c r="CC9" s="118">
        <v>363</v>
      </c>
      <c r="CD9" s="118">
        <v>337</v>
      </c>
      <c r="CE9" s="118">
        <v>367</v>
      </c>
      <c r="CF9" s="118">
        <v>298</v>
      </c>
      <c r="CG9" s="118">
        <v>362</v>
      </c>
      <c r="CH9" s="118">
        <v>333</v>
      </c>
      <c r="CI9" s="118">
        <v>359</v>
      </c>
      <c r="CJ9" s="118">
        <v>314</v>
      </c>
      <c r="CK9" s="118">
        <v>382</v>
      </c>
      <c r="CL9" s="118">
        <v>362</v>
      </c>
      <c r="CM9" s="118">
        <v>389</v>
      </c>
      <c r="CN9" s="118">
        <v>378</v>
      </c>
      <c r="CO9" s="118"/>
      <c r="CP9" s="122">
        <f t="shared" si="0"/>
        <v>90</v>
      </c>
      <c r="CQ9" s="124">
        <f t="shared" si="1"/>
        <v>31187</v>
      </c>
      <c r="CR9" s="87">
        <f t="shared" si="2"/>
        <v>346.52222222222224</v>
      </c>
      <c r="CS9" s="28">
        <v>14</v>
      </c>
      <c r="CT9" s="28">
        <v>1</v>
      </c>
      <c r="CU9" s="28">
        <f>CP9-CT9-CS9</f>
        <v>75</v>
      </c>
      <c r="CV9" s="29">
        <f t="shared" si="3"/>
        <v>29</v>
      </c>
    </row>
    <row r="10" spans="1:101" ht="37.5" customHeight="1">
      <c r="CP10" s="79">
        <f>SUM(CP3:CP9)</f>
        <v>630</v>
      </c>
      <c r="CQ10" s="80"/>
      <c r="CR10" s="80"/>
      <c r="CS10" s="79">
        <f>SUM(CS3:CS9)</f>
        <v>314</v>
      </c>
      <c r="CT10" s="79">
        <f>SUM(CT3:CT9)</f>
        <v>2</v>
      </c>
      <c r="CU10" s="79">
        <f>SUM(CU3:CU9)</f>
        <v>314</v>
      </c>
      <c r="CV10" s="79">
        <f>CS10+CT10+CU10</f>
        <v>630</v>
      </c>
    </row>
    <row r="11" spans="1:101">
      <c r="CR11" s="72"/>
      <c r="CS11" s="72"/>
    </row>
  </sheetData>
  <sortState ref="B3:CV9">
    <sortCondition descending="1" ref="CV3:CV9"/>
  </sortState>
  <mergeCells count="10">
    <mergeCell ref="CS1:CS2"/>
    <mergeCell ref="CT1:CT2"/>
    <mergeCell ref="CU1:CU2"/>
    <mergeCell ref="CV1:CV2"/>
    <mergeCell ref="A1:A2"/>
    <mergeCell ref="B1:B2"/>
    <mergeCell ref="C1:CO1"/>
    <mergeCell ref="CP1:CP2"/>
    <mergeCell ref="CQ1:CQ2"/>
    <mergeCell ref="CR1:CR2"/>
  </mergeCells>
  <conditionalFormatting sqref="C3:CP9">
    <cfRule type="cellIs" dxfId="7" priority="23" stopIfTrue="1" operator="greaterThan">
      <formula>500</formula>
    </cfRule>
    <cfRule type="cellIs" dxfId="6" priority="24" stopIfTrue="1" operator="greaterThan">
      <formula>500</formula>
    </cfRule>
  </conditionalFormatting>
  <conditionalFormatting sqref="C3:CO9">
    <cfRule type="cellIs" dxfId="5" priority="21" stopIfTrue="1" operator="greaterThan">
      <formula>499</formula>
    </cfRule>
    <cfRule type="cellIs" dxfId="4" priority="22" stopIfTrue="1" operator="greaterThan">
      <formula>499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56" fitToWidth="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55"/>
  <sheetViews>
    <sheetView tabSelected="1" topLeftCell="A215" workbookViewId="0">
      <selection activeCell="M223" sqref="M223"/>
    </sheetView>
  </sheetViews>
  <sheetFormatPr defaultRowHeight="15"/>
  <cols>
    <col min="2" max="2" width="6.5703125" customWidth="1"/>
    <col min="3" max="3" width="11.85546875" customWidth="1"/>
    <col min="4" max="4" width="12.5703125" customWidth="1"/>
    <col min="5" max="5" width="8" customWidth="1"/>
    <col min="6" max="6" width="12.5703125" customWidth="1"/>
    <col min="7" max="7" width="5.7109375" customWidth="1"/>
    <col min="8" max="8" width="11.85546875" customWidth="1"/>
    <col min="9" max="9" width="12.5703125" customWidth="1"/>
    <col min="10" max="10" width="8" customWidth="1"/>
    <col min="11" max="11" width="12.5703125" customWidth="1"/>
    <col min="12" max="12" width="10.5703125" customWidth="1"/>
    <col min="14" max="14" width="2.140625" customWidth="1"/>
  </cols>
  <sheetData>
    <row r="1" spans="2:11" ht="26.25" customHeight="1" thickBot="1"/>
    <row r="2" spans="2:11" ht="36" customHeight="1" thickBot="1">
      <c r="B2" s="141" t="s">
        <v>86</v>
      </c>
      <c r="C2" s="142"/>
      <c r="D2" s="142"/>
      <c r="E2" s="142"/>
      <c r="F2" s="142"/>
      <c r="G2" s="142"/>
      <c r="H2" s="142"/>
      <c r="I2" s="142"/>
      <c r="J2" s="142"/>
      <c r="K2" s="143"/>
    </row>
    <row r="3" spans="2:11" ht="15.75" thickBot="1">
      <c r="B3" s="136" t="s">
        <v>87</v>
      </c>
      <c r="C3" s="137"/>
      <c r="D3" s="137"/>
      <c r="E3" s="137"/>
      <c r="F3" s="137"/>
      <c r="G3" s="137"/>
      <c r="H3" s="137"/>
      <c r="I3" s="137"/>
      <c r="J3" s="137"/>
      <c r="K3" s="138"/>
    </row>
    <row r="4" spans="2:11" ht="16.5" thickTop="1" thickBot="1">
      <c r="B4" s="139" t="s">
        <v>0</v>
      </c>
      <c r="C4" s="140"/>
      <c r="D4" s="1" t="s">
        <v>1</v>
      </c>
      <c r="E4" s="1"/>
      <c r="F4" s="1" t="s">
        <v>2</v>
      </c>
      <c r="G4" s="2"/>
      <c r="H4" s="3"/>
      <c r="I4" s="1" t="s">
        <v>3</v>
      </c>
      <c r="J4" s="1"/>
      <c r="K4" s="1" t="s">
        <v>4</v>
      </c>
    </row>
    <row r="5" spans="2:11" ht="16.5" thickTop="1" thickBot="1">
      <c r="B5" s="4">
        <v>0.75</v>
      </c>
      <c r="C5" s="5" t="s">
        <v>5</v>
      </c>
      <c r="D5" s="6" t="s">
        <v>6</v>
      </c>
      <c r="E5" s="7" t="s">
        <v>97</v>
      </c>
      <c r="F5" s="8" t="s">
        <v>73</v>
      </c>
      <c r="G5" s="9"/>
      <c r="H5" s="5" t="s">
        <v>7</v>
      </c>
      <c r="I5" s="10" t="s">
        <v>60</v>
      </c>
      <c r="J5" s="7" t="s">
        <v>98</v>
      </c>
      <c r="K5" s="11" t="s">
        <v>8</v>
      </c>
    </row>
    <row r="6" spans="2:11" ht="15.75" thickBot="1">
      <c r="B6" s="12">
        <v>0.78125</v>
      </c>
      <c r="C6" s="13" t="s">
        <v>9</v>
      </c>
      <c r="D6" s="14" t="s">
        <v>64</v>
      </c>
      <c r="E6" s="15" t="s">
        <v>99</v>
      </c>
      <c r="F6" s="89" t="s">
        <v>69</v>
      </c>
      <c r="G6" s="9"/>
      <c r="H6" s="13" t="s">
        <v>10</v>
      </c>
      <c r="I6" s="8" t="s">
        <v>73</v>
      </c>
      <c r="J6" s="15" t="s">
        <v>100</v>
      </c>
      <c r="K6" s="16" t="s">
        <v>11</v>
      </c>
    </row>
    <row r="7" spans="2:11" ht="15.75" thickBot="1">
      <c r="B7" s="4">
        <v>0.8125</v>
      </c>
      <c r="C7" s="5" t="s">
        <v>12</v>
      </c>
      <c r="D7" s="89" t="s">
        <v>69</v>
      </c>
      <c r="E7" s="7" t="s">
        <v>101</v>
      </c>
      <c r="F7" s="6" t="s">
        <v>6</v>
      </c>
      <c r="G7" s="9"/>
      <c r="H7" s="5" t="s">
        <v>13</v>
      </c>
      <c r="I7" s="75" t="s">
        <v>11</v>
      </c>
      <c r="J7" s="7" t="s">
        <v>102</v>
      </c>
      <c r="K7" s="77" t="s">
        <v>60</v>
      </c>
    </row>
    <row r="8" spans="2:11" ht="15.75" thickBot="1">
      <c r="B8" s="12">
        <v>0.83333333333333337</v>
      </c>
      <c r="C8" s="13" t="s">
        <v>14</v>
      </c>
      <c r="D8" s="73" t="s">
        <v>8</v>
      </c>
      <c r="E8" s="15" t="s">
        <v>103</v>
      </c>
      <c r="F8" s="91" t="s">
        <v>64</v>
      </c>
      <c r="G8" s="9"/>
      <c r="H8" s="13" t="s">
        <v>15</v>
      </c>
      <c r="I8" s="89" t="s">
        <v>69</v>
      </c>
      <c r="J8" s="15" t="s">
        <v>104</v>
      </c>
      <c r="K8" s="90" t="s">
        <v>73</v>
      </c>
    </row>
    <row r="9" spans="2:11" ht="15.75" thickBot="1">
      <c r="B9" s="4">
        <v>0.85416666666666663</v>
      </c>
      <c r="C9" s="5" t="s">
        <v>16</v>
      </c>
      <c r="D9" s="74" t="s">
        <v>6</v>
      </c>
      <c r="E9" s="7" t="s">
        <v>105</v>
      </c>
      <c r="F9" s="75" t="s">
        <v>11</v>
      </c>
      <c r="G9" s="9"/>
      <c r="H9" s="5" t="s">
        <v>17</v>
      </c>
      <c r="I9" s="77" t="s">
        <v>60</v>
      </c>
      <c r="J9" s="17" t="s">
        <v>106</v>
      </c>
      <c r="K9" s="76" t="s">
        <v>64</v>
      </c>
    </row>
    <row r="10" spans="2:11" ht="15.75" thickBot="1">
      <c r="B10" s="12">
        <v>0.875</v>
      </c>
      <c r="C10" s="13" t="s">
        <v>18</v>
      </c>
      <c r="D10" s="77" t="s">
        <v>60</v>
      </c>
      <c r="E10" s="15" t="s">
        <v>107</v>
      </c>
      <c r="F10" s="89" t="s">
        <v>69</v>
      </c>
      <c r="G10" s="9"/>
      <c r="H10" s="13" t="s">
        <v>19</v>
      </c>
      <c r="I10" s="90" t="s">
        <v>73</v>
      </c>
      <c r="J10" s="15" t="s">
        <v>108</v>
      </c>
      <c r="K10" s="73" t="s">
        <v>8</v>
      </c>
    </row>
    <row r="11" spans="2:11" ht="15.75" thickBot="1">
      <c r="B11" s="4">
        <v>0.89583333333333337</v>
      </c>
      <c r="C11" s="5" t="s">
        <v>20</v>
      </c>
      <c r="D11" s="90" t="s">
        <v>73</v>
      </c>
      <c r="E11" s="7" t="s">
        <v>109</v>
      </c>
      <c r="F11" s="77" t="s">
        <v>60</v>
      </c>
      <c r="G11" s="9"/>
      <c r="H11" s="5" t="s">
        <v>21</v>
      </c>
      <c r="I11" s="74" t="s">
        <v>6</v>
      </c>
      <c r="J11" s="17" t="s">
        <v>110</v>
      </c>
      <c r="K11" s="76" t="s">
        <v>64</v>
      </c>
    </row>
    <row r="12" spans="2:11" ht="15.75" thickBot="1">
      <c r="B12" s="12">
        <v>0.91666666666666663</v>
      </c>
      <c r="C12" s="13" t="s">
        <v>22</v>
      </c>
      <c r="D12" s="75" t="s">
        <v>11</v>
      </c>
      <c r="E12" s="15" t="s">
        <v>111</v>
      </c>
      <c r="F12" s="73" t="s">
        <v>8</v>
      </c>
      <c r="G12" s="9"/>
      <c r="H12" s="13" t="s">
        <v>88</v>
      </c>
      <c r="I12" s="76" t="s">
        <v>64</v>
      </c>
      <c r="J12" s="18" t="s">
        <v>112</v>
      </c>
      <c r="K12" s="90" t="s">
        <v>73</v>
      </c>
    </row>
    <row r="13" spans="2:11" ht="15.75" thickBot="1">
      <c r="B13" s="4">
        <v>0.9375</v>
      </c>
      <c r="C13" s="5" t="s">
        <v>89</v>
      </c>
      <c r="D13" s="77" t="s">
        <v>60</v>
      </c>
      <c r="E13" s="17" t="s">
        <v>113</v>
      </c>
      <c r="F13" s="74" t="s">
        <v>6</v>
      </c>
      <c r="G13" s="9"/>
      <c r="H13" s="5" t="s">
        <v>90</v>
      </c>
      <c r="I13" s="73" t="s">
        <v>8</v>
      </c>
      <c r="J13" s="17" t="s">
        <v>139</v>
      </c>
      <c r="K13" s="89" t="s">
        <v>69</v>
      </c>
    </row>
    <row r="14" spans="2:11" ht="15.75" thickBot="1">
      <c r="B14" s="12">
        <v>0.95833333333333337</v>
      </c>
      <c r="C14" s="13" t="s">
        <v>91</v>
      </c>
      <c r="D14" s="89" t="s">
        <v>69</v>
      </c>
      <c r="E14" s="15" t="s">
        <v>114</v>
      </c>
      <c r="F14" s="75" t="s">
        <v>11</v>
      </c>
      <c r="G14" s="9"/>
      <c r="H14" s="13" t="s">
        <v>92</v>
      </c>
      <c r="I14" s="73" t="s">
        <v>8</v>
      </c>
      <c r="J14" s="18" t="s">
        <v>115</v>
      </c>
      <c r="K14" s="74" t="s">
        <v>6</v>
      </c>
    </row>
    <row r="15" spans="2:11" ht="15.75" thickBot="1">
      <c r="B15" s="4">
        <v>0.97916666666666663</v>
      </c>
      <c r="C15" s="5" t="s">
        <v>93</v>
      </c>
      <c r="D15" s="75" t="s">
        <v>11</v>
      </c>
      <c r="E15" s="17" t="s">
        <v>116</v>
      </c>
      <c r="F15" s="76" t="s">
        <v>64</v>
      </c>
      <c r="G15" s="9"/>
      <c r="H15" s="5"/>
      <c r="I15" s="92"/>
      <c r="J15" s="17"/>
      <c r="K15" s="92"/>
    </row>
    <row r="16" spans="2:11" ht="15.75" thickBot="1"/>
    <row r="17" spans="2:11" ht="15.75" thickBot="1">
      <c r="B17" s="136" t="s">
        <v>94</v>
      </c>
      <c r="C17" s="137"/>
      <c r="D17" s="137"/>
      <c r="E17" s="137"/>
      <c r="F17" s="137"/>
      <c r="G17" s="137"/>
      <c r="H17" s="137"/>
      <c r="I17" s="137"/>
      <c r="J17" s="137"/>
      <c r="K17" s="138"/>
    </row>
    <row r="18" spans="2:11" ht="16.5" thickTop="1" thickBot="1">
      <c r="B18" s="139" t="s">
        <v>0</v>
      </c>
      <c r="C18" s="140"/>
      <c r="D18" s="1" t="s">
        <v>1</v>
      </c>
      <c r="E18" s="1"/>
      <c r="F18" s="1" t="s">
        <v>2</v>
      </c>
      <c r="G18" s="2"/>
      <c r="H18" s="3"/>
      <c r="I18" s="1" t="s">
        <v>3</v>
      </c>
      <c r="J18" s="1"/>
      <c r="K18" s="1" t="s">
        <v>4</v>
      </c>
    </row>
    <row r="19" spans="2:11" ht="16.5" thickTop="1" thickBot="1">
      <c r="B19" s="4">
        <v>0.75</v>
      </c>
      <c r="C19" s="5" t="s">
        <v>5</v>
      </c>
      <c r="D19" s="75" t="s">
        <v>11</v>
      </c>
      <c r="E19" s="17" t="s">
        <v>117</v>
      </c>
      <c r="F19" s="76" t="s">
        <v>64</v>
      </c>
      <c r="G19" s="9"/>
      <c r="H19" s="5" t="s">
        <v>7</v>
      </c>
      <c r="I19" s="6" t="s">
        <v>6</v>
      </c>
      <c r="J19" s="7" t="s">
        <v>118</v>
      </c>
      <c r="K19" s="8" t="s">
        <v>73</v>
      </c>
    </row>
    <row r="20" spans="2:11" ht="15.75" thickBot="1">
      <c r="B20" s="12">
        <v>0.78125</v>
      </c>
      <c r="C20" s="13" t="s">
        <v>9</v>
      </c>
      <c r="D20" s="10" t="s">
        <v>60</v>
      </c>
      <c r="E20" s="15" t="s">
        <v>119</v>
      </c>
      <c r="F20" s="11" t="s">
        <v>8</v>
      </c>
      <c r="G20" s="9"/>
      <c r="H20" s="13" t="s">
        <v>10</v>
      </c>
      <c r="I20" s="14" t="s">
        <v>64</v>
      </c>
      <c r="J20" s="15" t="s">
        <v>120</v>
      </c>
      <c r="K20" s="89" t="s">
        <v>69</v>
      </c>
    </row>
    <row r="21" spans="2:11" ht="15.75" thickBot="1">
      <c r="B21" s="4">
        <v>0.8125</v>
      </c>
      <c r="C21" s="5" t="s">
        <v>12</v>
      </c>
      <c r="D21" s="8" t="s">
        <v>73</v>
      </c>
      <c r="E21" s="17" t="s">
        <v>121</v>
      </c>
      <c r="F21" s="16" t="s">
        <v>11</v>
      </c>
      <c r="G21" s="9"/>
      <c r="H21" s="5" t="s">
        <v>13</v>
      </c>
      <c r="I21" s="89" t="s">
        <v>69</v>
      </c>
      <c r="J21" s="7" t="s">
        <v>122</v>
      </c>
      <c r="K21" s="6" t="s">
        <v>6</v>
      </c>
    </row>
    <row r="22" spans="2:11" ht="15.75" thickBot="1">
      <c r="B22" s="12">
        <v>0.83333333333333337</v>
      </c>
      <c r="C22" s="13" t="s">
        <v>14</v>
      </c>
      <c r="D22" s="75" t="s">
        <v>11</v>
      </c>
      <c r="E22" s="15" t="s">
        <v>123</v>
      </c>
      <c r="F22" s="77" t="s">
        <v>60</v>
      </c>
      <c r="G22" s="9"/>
      <c r="H22" s="13" t="s">
        <v>15</v>
      </c>
      <c r="I22" s="73" t="s">
        <v>8</v>
      </c>
      <c r="J22" s="15" t="s">
        <v>124</v>
      </c>
      <c r="K22" s="91" t="s">
        <v>64</v>
      </c>
    </row>
    <row r="23" spans="2:11" ht="15.75" thickBot="1">
      <c r="B23" s="4">
        <v>0.85416666666666663</v>
      </c>
      <c r="C23" s="5" t="s">
        <v>16</v>
      </c>
      <c r="D23" s="89" t="s">
        <v>69</v>
      </c>
      <c r="E23" s="7" t="s">
        <v>125</v>
      </c>
      <c r="F23" s="90" t="s">
        <v>73</v>
      </c>
      <c r="G23" s="9"/>
      <c r="H23" s="5" t="s">
        <v>17</v>
      </c>
      <c r="I23" s="74" t="s">
        <v>6</v>
      </c>
      <c r="J23" s="7" t="s">
        <v>126</v>
      </c>
      <c r="K23" s="75" t="s">
        <v>11</v>
      </c>
    </row>
    <row r="24" spans="2:11" ht="15.75" thickBot="1">
      <c r="B24" s="12">
        <v>0.875</v>
      </c>
      <c r="C24" s="13" t="s">
        <v>18</v>
      </c>
      <c r="D24" s="76" t="s">
        <v>64</v>
      </c>
      <c r="E24" s="15" t="s">
        <v>127</v>
      </c>
      <c r="F24" s="77" t="s">
        <v>60</v>
      </c>
      <c r="G24" s="9"/>
      <c r="H24" s="13" t="s">
        <v>19</v>
      </c>
      <c r="I24" s="75" t="s">
        <v>11</v>
      </c>
      <c r="J24" s="15" t="s">
        <v>128</v>
      </c>
      <c r="K24" s="73" t="s">
        <v>8</v>
      </c>
    </row>
    <row r="25" spans="2:11" ht="15.75" thickBot="1">
      <c r="B25" s="4">
        <v>0.89583333333333337</v>
      </c>
      <c r="C25" s="5" t="s">
        <v>20</v>
      </c>
      <c r="D25" s="90" t="s">
        <v>73</v>
      </c>
      <c r="E25" s="7" t="s">
        <v>129</v>
      </c>
      <c r="F25" s="73" t="s">
        <v>8</v>
      </c>
      <c r="G25" s="9"/>
      <c r="H25" s="5" t="s">
        <v>21</v>
      </c>
      <c r="I25" s="77" t="s">
        <v>60</v>
      </c>
      <c r="J25" s="17" t="s">
        <v>130</v>
      </c>
      <c r="K25" s="89" t="s">
        <v>69</v>
      </c>
    </row>
    <row r="26" spans="2:11" ht="15.75" thickBot="1">
      <c r="B26" s="12">
        <v>0.91666666666666663</v>
      </c>
      <c r="C26" s="13" t="s">
        <v>22</v>
      </c>
      <c r="D26" s="74" t="s">
        <v>6</v>
      </c>
      <c r="E26" s="15" t="s">
        <v>131</v>
      </c>
      <c r="F26" s="76" t="s">
        <v>64</v>
      </c>
      <c r="G26" s="9"/>
      <c r="H26" s="13" t="s">
        <v>88</v>
      </c>
      <c r="I26" s="90" t="s">
        <v>73</v>
      </c>
      <c r="J26" s="93" t="s">
        <v>132</v>
      </c>
      <c r="K26" s="77" t="s">
        <v>60</v>
      </c>
    </row>
    <row r="27" spans="2:11" ht="15.75" thickBot="1">
      <c r="B27" s="4">
        <v>0.9375</v>
      </c>
      <c r="C27" s="5" t="s">
        <v>89</v>
      </c>
      <c r="D27" s="77" t="s">
        <v>60</v>
      </c>
      <c r="E27" s="17" t="s">
        <v>133</v>
      </c>
      <c r="F27" s="74" t="s">
        <v>6</v>
      </c>
      <c r="G27" s="9"/>
      <c r="H27" s="5" t="s">
        <v>90</v>
      </c>
      <c r="I27" s="76" t="s">
        <v>64</v>
      </c>
      <c r="J27" s="17" t="s">
        <v>134</v>
      </c>
      <c r="K27" s="90" t="s">
        <v>73</v>
      </c>
    </row>
    <row r="28" spans="2:11" ht="15.75" thickBot="1">
      <c r="B28" s="12">
        <v>0.95833333333333337</v>
      </c>
      <c r="C28" s="13" t="s">
        <v>91</v>
      </c>
      <c r="D28" s="89" t="s">
        <v>69</v>
      </c>
      <c r="E28" s="15" t="s">
        <v>135</v>
      </c>
      <c r="F28" s="75" t="s">
        <v>11</v>
      </c>
      <c r="G28" s="9"/>
      <c r="H28" s="13" t="s">
        <v>92</v>
      </c>
      <c r="I28" s="73" t="s">
        <v>8</v>
      </c>
      <c r="J28" s="18" t="s">
        <v>136</v>
      </c>
      <c r="K28" s="74" t="s">
        <v>6</v>
      </c>
    </row>
    <row r="29" spans="2:11" ht="15.75" thickBot="1">
      <c r="B29" s="4">
        <v>0.97916666666666663</v>
      </c>
      <c r="C29" s="5" t="s">
        <v>93</v>
      </c>
      <c r="D29" s="73" t="s">
        <v>8</v>
      </c>
      <c r="E29" s="17" t="s">
        <v>137</v>
      </c>
      <c r="F29" s="89" t="s">
        <v>69</v>
      </c>
      <c r="G29" s="9"/>
      <c r="H29" s="5"/>
      <c r="I29" s="92"/>
      <c r="J29" s="17"/>
      <c r="K29" s="92"/>
    </row>
    <row r="30" spans="2:11" ht="75.75" customHeight="1" thickBot="1"/>
    <row r="31" spans="2:11" ht="15.75" thickBot="1">
      <c r="B31" s="136" t="s">
        <v>95</v>
      </c>
      <c r="C31" s="137"/>
      <c r="D31" s="137"/>
      <c r="E31" s="137"/>
      <c r="F31" s="137"/>
      <c r="G31" s="137"/>
      <c r="H31" s="137"/>
      <c r="I31" s="137"/>
      <c r="J31" s="137"/>
      <c r="K31" s="138"/>
    </row>
    <row r="32" spans="2:11" ht="16.5" thickTop="1" thickBot="1">
      <c r="B32" s="139" t="s">
        <v>0</v>
      </c>
      <c r="C32" s="140"/>
      <c r="D32" s="1" t="s">
        <v>1</v>
      </c>
      <c r="E32" s="1"/>
      <c r="F32" s="1" t="s">
        <v>2</v>
      </c>
      <c r="G32" s="2"/>
      <c r="H32" s="3"/>
      <c r="I32" s="1" t="s">
        <v>3</v>
      </c>
      <c r="J32" s="1"/>
      <c r="K32" s="1" t="s">
        <v>4</v>
      </c>
    </row>
    <row r="33" spans="2:11" ht="16.5" thickTop="1" thickBot="1">
      <c r="B33" s="4">
        <v>0.75</v>
      </c>
      <c r="C33" s="5" t="s">
        <v>5</v>
      </c>
      <c r="D33" s="89" t="s">
        <v>69</v>
      </c>
      <c r="E33" s="17" t="s">
        <v>140</v>
      </c>
      <c r="F33" s="73" t="s">
        <v>8</v>
      </c>
      <c r="G33" s="9"/>
      <c r="H33" s="5" t="s">
        <v>7</v>
      </c>
      <c r="I33" s="75" t="s">
        <v>11</v>
      </c>
      <c r="J33" s="17" t="s">
        <v>141</v>
      </c>
      <c r="K33" s="76" t="s">
        <v>64</v>
      </c>
    </row>
    <row r="34" spans="2:11" ht="15.75" thickBot="1">
      <c r="B34" s="12">
        <v>0.78125</v>
      </c>
      <c r="C34" s="13" t="s">
        <v>9</v>
      </c>
      <c r="D34" s="6" t="s">
        <v>6</v>
      </c>
      <c r="E34" s="15" t="s">
        <v>142</v>
      </c>
      <c r="F34" s="8" t="s">
        <v>73</v>
      </c>
      <c r="G34" s="9"/>
      <c r="H34" s="13" t="s">
        <v>10</v>
      </c>
      <c r="I34" s="10" t="s">
        <v>60</v>
      </c>
      <c r="J34" s="15" t="s">
        <v>143</v>
      </c>
      <c r="K34" s="11" t="s">
        <v>8</v>
      </c>
    </row>
    <row r="35" spans="2:11" ht="15.75" thickBot="1">
      <c r="B35" s="4">
        <v>0.8125</v>
      </c>
      <c r="C35" s="5" t="s">
        <v>12</v>
      </c>
      <c r="D35" s="14" t="s">
        <v>64</v>
      </c>
      <c r="E35" s="17" t="s">
        <v>144</v>
      </c>
      <c r="F35" s="89" t="s">
        <v>69</v>
      </c>
      <c r="G35" s="9"/>
      <c r="H35" s="5" t="s">
        <v>13</v>
      </c>
      <c r="I35" s="8" t="s">
        <v>73</v>
      </c>
      <c r="J35" s="17" t="s">
        <v>145</v>
      </c>
      <c r="K35" s="16" t="s">
        <v>11</v>
      </c>
    </row>
    <row r="36" spans="2:11" ht="15.75" thickBot="1">
      <c r="B36" s="12">
        <v>0.83333333333333337</v>
      </c>
      <c r="C36" s="13" t="s">
        <v>14</v>
      </c>
      <c r="D36" s="89" t="s">
        <v>69</v>
      </c>
      <c r="E36" s="15" t="s">
        <v>146</v>
      </c>
      <c r="F36" s="6" t="s">
        <v>6</v>
      </c>
      <c r="G36" s="9"/>
      <c r="H36" s="13" t="s">
        <v>15</v>
      </c>
      <c r="I36" s="75" t="s">
        <v>11</v>
      </c>
      <c r="J36" s="15" t="s">
        <v>147</v>
      </c>
      <c r="K36" s="77" t="s">
        <v>60</v>
      </c>
    </row>
    <row r="37" spans="2:11" ht="15.75" thickBot="1">
      <c r="B37" s="4">
        <v>0.85416666666666663</v>
      </c>
      <c r="C37" s="5" t="s">
        <v>16</v>
      </c>
      <c r="D37" s="73" t="s">
        <v>8</v>
      </c>
      <c r="E37" s="17" t="s">
        <v>148</v>
      </c>
      <c r="F37" s="91" t="s">
        <v>64</v>
      </c>
      <c r="G37" s="9"/>
      <c r="H37" s="5" t="s">
        <v>17</v>
      </c>
      <c r="I37" s="90" t="s">
        <v>73</v>
      </c>
      <c r="J37" s="7" t="s">
        <v>149</v>
      </c>
      <c r="K37" s="89" t="s">
        <v>69</v>
      </c>
    </row>
    <row r="38" spans="2:11" ht="15.75" thickBot="1">
      <c r="B38" s="12">
        <v>0.875</v>
      </c>
      <c r="C38" s="13" t="s">
        <v>18</v>
      </c>
      <c r="D38" s="74" t="s">
        <v>6</v>
      </c>
      <c r="E38" s="15" t="s">
        <v>150</v>
      </c>
      <c r="F38" s="75" t="s">
        <v>11</v>
      </c>
      <c r="G38" s="9"/>
      <c r="H38" s="13" t="s">
        <v>19</v>
      </c>
      <c r="I38" s="76" t="s">
        <v>64</v>
      </c>
      <c r="J38" s="15" t="s">
        <v>151</v>
      </c>
      <c r="K38" s="77" t="s">
        <v>60</v>
      </c>
    </row>
    <row r="39" spans="2:11" ht="15.75" thickBot="1">
      <c r="B39" s="4">
        <v>0.89583333333333337</v>
      </c>
      <c r="C39" s="5" t="s">
        <v>20</v>
      </c>
      <c r="D39" s="75" t="s">
        <v>11</v>
      </c>
      <c r="E39" s="17" t="s">
        <v>152</v>
      </c>
      <c r="F39" s="73" t="s">
        <v>8</v>
      </c>
      <c r="G39" s="9"/>
      <c r="H39" s="5" t="s">
        <v>21</v>
      </c>
      <c r="I39" s="74" t="s">
        <v>6</v>
      </c>
      <c r="J39" s="17" t="s">
        <v>153</v>
      </c>
      <c r="K39" s="76" t="s">
        <v>64</v>
      </c>
    </row>
    <row r="40" spans="2:11" ht="15.75" thickBot="1">
      <c r="B40" s="12">
        <v>0.91666666666666663</v>
      </c>
      <c r="C40" s="13" t="s">
        <v>22</v>
      </c>
      <c r="D40" s="77" t="s">
        <v>60</v>
      </c>
      <c r="E40" s="15" t="s">
        <v>154</v>
      </c>
      <c r="F40" s="89" t="s">
        <v>69</v>
      </c>
      <c r="G40" s="9"/>
      <c r="H40" s="13" t="s">
        <v>88</v>
      </c>
      <c r="I40" s="73" t="s">
        <v>8</v>
      </c>
      <c r="J40" s="15" t="s">
        <v>155</v>
      </c>
      <c r="K40" s="90" t="s">
        <v>73</v>
      </c>
    </row>
    <row r="41" spans="2:11" ht="15.75" thickBot="1">
      <c r="B41" s="4">
        <v>0.9375</v>
      </c>
      <c r="C41" s="5" t="s">
        <v>89</v>
      </c>
      <c r="D41" s="76" t="s">
        <v>64</v>
      </c>
      <c r="E41" s="17" t="s">
        <v>156</v>
      </c>
      <c r="F41" s="90" t="s">
        <v>73</v>
      </c>
      <c r="G41" s="9"/>
      <c r="H41" s="5" t="s">
        <v>90</v>
      </c>
      <c r="I41" s="77" t="s">
        <v>60</v>
      </c>
      <c r="J41" s="17" t="s">
        <v>157</v>
      </c>
      <c r="K41" s="74" t="s">
        <v>6</v>
      </c>
    </row>
    <row r="42" spans="2:11" ht="15.75" thickBot="1">
      <c r="B42" s="12">
        <v>0.95833333333333337</v>
      </c>
      <c r="C42" s="13" t="s">
        <v>91</v>
      </c>
      <c r="D42" s="90" t="s">
        <v>73</v>
      </c>
      <c r="E42" s="15" t="s">
        <v>158</v>
      </c>
      <c r="F42" s="77" t="s">
        <v>60</v>
      </c>
      <c r="G42" s="9"/>
      <c r="H42" s="13" t="s">
        <v>92</v>
      </c>
      <c r="I42" s="89" t="s">
        <v>69</v>
      </c>
      <c r="J42" s="15" t="s">
        <v>159</v>
      </c>
      <c r="K42" s="75" t="s">
        <v>11</v>
      </c>
    </row>
    <row r="43" spans="2:11" ht="15.75" thickBot="1">
      <c r="B43" s="4">
        <v>0.97916666666666663</v>
      </c>
      <c r="C43" s="5" t="s">
        <v>93</v>
      </c>
      <c r="D43" s="73" t="s">
        <v>8</v>
      </c>
      <c r="E43" s="97" t="s">
        <v>160</v>
      </c>
      <c r="F43" s="74" t="s">
        <v>6</v>
      </c>
      <c r="G43" s="9"/>
      <c r="H43" s="5"/>
      <c r="I43" s="92"/>
      <c r="J43" s="17"/>
      <c r="K43" s="92"/>
    </row>
    <row r="44" spans="2:11" ht="15.75" thickBot="1"/>
    <row r="45" spans="2:11" ht="15.75" thickBot="1">
      <c r="B45" s="136" t="s">
        <v>96</v>
      </c>
      <c r="C45" s="137"/>
      <c r="D45" s="137"/>
      <c r="E45" s="137"/>
      <c r="F45" s="137"/>
      <c r="G45" s="137"/>
      <c r="H45" s="137"/>
      <c r="I45" s="137"/>
      <c r="J45" s="137"/>
      <c r="K45" s="138"/>
    </row>
    <row r="46" spans="2:11" ht="16.5" thickTop="1" thickBot="1">
      <c r="B46" s="139" t="s">
        <v>0</v>
      </c>
      <c r="C46" s="140"/>
      <c r="D46" s="1" t="s">
        <v>1</v>
      </c>
      <c r="E46" s="1"/>
      <c r="F46" s="1" t="s">
        <v>2</v>
      </c>
      <c r="G46" s="2"/>
      <c r="H46" s="3"/>
      <c r="I46" s="1" t="s">
        <v>3</v>
      </c>
      <c r="J46" s="1"/>
      <c r="K46" s="1" t="s">
        <v>4</v>
      </c>
    </row>
    <row r="47" spans="2:11" ht="16.5" thickTop="1" thickBot="1">
      <c r="B47" s="4">
        <v>0.75</v>
      </c>
      <c r="C47" s="5" t="s">
        <v>5</v>
      </c>
      <c r="D47" s="73" t="s">
        <v>8</v>
      </c>
      <c r="E47" s="97" t="s">
        <v>163</v>
      </c>
      <c r="F47" s="74" t="s">
        <v>6</v>
      </c>
      <c r="G47" s="9"/>
      <c r="H47" s="5" t="s">
        <v>7</v>
      </c>
      <c r="I47" s="90" t="s">
        <v>73</v>
      </c>
      <c r="J47" s="17" t="s">
        <v>164</v>
      </c>
      <c r="K47" s="77" t="s">
        <v>60</v>
      </c>
    </row>
    <row r="48" spans="2:11" ht="15.75" thickBot="1">
      <c r="B48" s="12">
        <v>0.78125</v>
      </c>
      <c r="C48" s="13" t="s">
        <v>9</v>
      </c>
      <c r="D48" s="75" t="s">
        <v>11</v>
      </c>
      <c r="E48" s="15" t="s">
        <v>165</v>
      </c>
      <c r="F48" s="76" t="s">
        <v>64</v>
      </c>
      <c r="G48" s="9"/>
      <c r="H48" s="13" t="s">
        <v>10</v>
      </c>
      <c r="I48" s="6" t="s">
        <v>6</v>
      </c>
      <c r="J48" s="15" t="s">
        <v>166</v>
      </c>
      <c r="K48" s="8" t="s">
        <v>73</v>
      </c>
    </row>
    <row r="49" spans="2:11" ht="15.75" thickBot="1">
      <c r="B49" s="4">
        <v>0.8125</v>
      </c>
      <c r="C49" s="5" t="s">
        <v>12</v>
      </c>
      <c r="D49" s="10" t="s">
        <v>60</v>
      </c>
      <c r="E49" s="17" t="s">
        <v>167</v>
      </c>
      <c r="F49" s="11" t="s">
        <v>8</v>
      </c>
      <c r="G49" s="9"/>
      <c r="H49" s="5" t="s">
        <v>13</v>
      </c>
      <c r="I49" s="14" t="s">
        <v>64</v>
      </c>
      <c r="J49" s="17" t="s">
        <v>168</v>
      </c>
      <c r="K49" s="89" t="s">
        <v>69</v>
      </c>
    </row>
    <row r="50" spans="2:11" ht="15.75" thickBot="1">
      <c r="B50" s="12">
        <v>0.83333333333333337</v>
      </c>
      <c r="C50" s="13" t="s">
        <v>14</v>
      </c>
      <c r="D50" s="8" t="s">
        <v>73</v>
      </c>
      <c r="E50" s="15" t="s">
        <v>169</v>
      </c>
      <c r="F50" s="16" t="s">
        <v>11</v>
      </c>
      <c r="G50" s="9"/>
      <c r="H50" s="13" t="s">
        <v>15</v>
      </c>
      <c r="I50" s="89" t="s">
        <v>69</v>
      </c>
      <c r="J50" s="15" t="s">
        <v>170</v>
      </c>
      <c r="K50" s="6" t="s">
        <v>6</v>
      </c>
    </row>
    <row r="51" spans="2:11" ht="15.75" thickBot="1">
      <c r="B51" s="4">
        <v>0.85416666666666663</v>
      </c>
      <c r="C51" s="5" t="s">
        <v>16</v>
      </c>
      <c r="D51" s="75" t="s">
        <v>11</v>
      </c>
      <c r="E51" s="17" t="s">
        <v>171</v>
      </c>
      <c r="F51" s="77" t="s">
        <v>60</v>
      </c>
      <c r="G51" s="9"/>
      <c r="H51" s="5" t="s">
        <v>17</v>
      </c>
      <c r="I51" s="73" t="s">
        <v>8</v>
      </c>
      <c r="J51" s="17" t="s">
        <v>172</v>
      </c>
      <c r="K51" s="91" t="s">
        <v>64</v>
      </c>
    </row>
    <row r="52" spans="2:11" ht="15.75" thickBot="1">
      <c r="B52" s="12">
        <v>0.875</v>
      </c>
      <c r="C52" s="13" t="s">
        <v>18</v>
      </c>
      <c r="D52" s="73" t="s">
        <v>8</v>
      </c>
      <c r="E52" s="15" t="s">
        <v>173</v>
      </c>
      <c r="F52" s="90" t="s">
        <v>73</v>
      </c>
      <c r="G52" s="9"/>
      <c r="H52" s="13" t="s">
        <v>19</v>
      </c>
      <c r="I52" s="74" t="s">
        <v>6</v>
      </c>
      <c r="J52" s="15" t="s">
        <v>174</v>
      </c>
      <c r="K52" s="75" t="s">
        <v>11</v>
      </c>
    </row>
    <row r="53" spans="2:11" ht="15.75" thickBot="1">
      <c r="B53" s="4">
        <v>0.89583333333333337</v>
      </c>
      <c r="C53" s="5" t="s">
        <v>20</v>
      </c>
      <c r="D53" s="76" t="s">
        <v>64</v>
      </c>
      <c r="E53" s="17" t="s">
        <v>175</v>
      </c>
      <c r="F53" s="77" t="s">
        <v>60</v>
      </c>
      <c r="G53" s="9"/>
      <c r="H53" s="5" t="s">
        <v>21</v>
      </c>
      <c r="I53" s="75" t="s">
        <v>11</v>
      </c>
      <c r="J53" s="17" t="s">
        <v>176</v>
      </c>
      <c r="K53" s="73" t="s">
        <v>8</v>
      </c>
    </row>
    <row r="54" spans="2:11" ht="15.75" thickBot="1">
      <c r="B54" s="12">
        <v>0.91666666666666663</v>
      </c>
      <c r="C54" s="13" t="s">
        <v>22</v>
      </c>
      <c r="D54" s="74" t="s">
        <v>6</v>
      </c>
      <c r="E54" s="15" t="s">
        <v>177</v>
      </c>
      <c r="F54" s="76" t="s">
        <v>64</v>
      </c>
      <c r="G54" s="9"/>
      <c r="H54" s="13" t="s">
        <v>88</v>
      </c>
      <c r="I54" s="77" t="s">
        <v>60</v>
      </c>
      <c r="J54" s="15" t="s">
        <v>178</v>
      </c>
      <c r="K54" s="89" t="s">
        <v>69</v>
      </c>
    </row>
    <row r="55" spans="2:11" ht="15.75" thickBot="1">
      <c r="B55" s="4">
        <v>0.9375</v>
      </c>
      <c r="C55" s="5" t="s">
        <v>89</v>
      </c>
      <c r="D55" s="89" t="s">
        <v>69</v>
      </c>
      <c r="E55" s="17" t="s">
        <v>179</v>
      </c>
      <c r="F55" s="75" t="s">
        <v>11</v>
      </c>
      <c r="G55" s="9"/>
      <c r="H55" s="5" t="s">
        <v>90</v>
      </c>
      <c r="I55" s="76" t="s">
        <v>64</v>
      </c>
      <c r="J55" s="17" t="s">
        <v>180</v>
      </c>
      <c r="K55" s="90" t="s">
        <v>73</v>
      </c>
    </row>
    <row r="56" spans="2:11" ht="15.75" thickBot="1">
      <c r="B56" s="12">
        <v>0.95833333333333337</v>
      </c>
      <c r="C56" s="13" t="s">
        <v>91</v>
      </c>
      <c r="D56" s="77" t="s">
        <v>60</v>
      </c>
      <c r="E56" s="15" t="s">
        <v>181</v>
      </c>
      <c r="F56" s="74" t="s">
        <v>6</v>
      </c>
      <c r="G56" s="9"/>
      <c r="H56" s="13" t="s">
        <v>92</v>
      </c>
      <c r="I56" s="89" t="s">
        <v>69</v>
      </c>
      <c r="J56" s="15" t="s">
        <v>182</v>
      </c>
      <c r="K56" s="73" t="s">
        <v>8</v>
      </c>
    </row>
    <row r="57" spans="2:11" ht="15.75" thickBot="1">
      <c r="B57" s="4">
        <v>0.97916666666666663</v>
      </c>
      <c r="C57" s="5" t="s">
        <v>93</v>
      </c>
      <c r="D57" s="90" t="s">
        <v>73</v>
      </c>
      <c r="E57" s="7" t="s">
        <v>162</v>
      </c>
      <c r="F57" s="89" t="s">
        <v>69</v>
      </c>
      <c r="G57" s="9"/>
      <c r="H57" s="5"/>
      <c r="I57" s="92"/>
      <c r="J57" s="17"/>
      <c r="K57" s="92"/>
    </row>
    <row r="58" spans="2:11" ht="141" customHeight="1" thickBot="1"/>
    <row r="59" spans="2:11" ht="15.75" thickBot="1">
      <c r="B59" s="136" t="s">
        <v>183</v>
      </c>
      <c r="C59" s="137"/>
      <c r="D59" s="137"/>
      <c r="E59" s="137"/>
      <c r="F59" s="137"/>
      <c r="G59" s="137"/>
      <c r="H59" s="137"/>
      <c r="I59" s="137"/>
      <c r="J59" s="137"/>
      <c r="K59" s="138"/>
    </row>
    <row r="60" spans="2:11" ht="16.5" thickTop="1" thickBot="1">
      <c r="B60" s="139" t="s">
        <v>0</v>
      </c>
      <c r="C60" s="140"/>
      <c r="D60" s="1" t="s">
        <v>1</v>
      </c>
      <c r="E60" s="1"/>
      <c r="F60" s="1" t="s">
        <v>2</v>
      </c>
      <c r="G60" s="2"/>
      <c r="H60" s="3"/>
      <c r="I60" s="1" t="s">
        <v>3</v>
      </c>
      <c r="J60" s="1"/>
      <c r="K60" s="1" t="s">
        <v>4</v>
      </c>
    </row>
    <row r="61" spans="2:11" ht="16.5" thickTop="1" thickBot="1">
      <c r="B61" s="4">
        <v>0.75</v>
      </c>
      <c r="C61" s="5" t="s">
        <v>5</v>
      </c>
      <c r="D61" s="73" t="s">
        <v>8</v>
      </c>
      <c r="E61" s="97" t="s">
        <v>185</v>
      </c>
      <c r="F61" s="74" t="s">
        <v>6</v>
      </c>
      <c r="G61" s="9"/>
      <c r="H61" s="5" t="s">
        <v>7</v>
      </c>
      <c r="I61" s="90" t="s">
        <v>73</v>
      </c>
      <c r="J61" s="17" t="s">
        <v>186</v>
      </c>
      <c r="K61" s="89" t="s">
        <v>69</v>
      </c>
    </row>
    <row r="62" spans="2:11" ht="15.75" thickBot="1">
      <c r="B62" s="12">
        <v>0.78125</v>
      </c>
      <c r="C62" s="13" t="s">
        <v>9</v>
      </c>
      <c r="D62" s="6" t="s">
        <v>6</v>
      </c>
      <c r="E62" s="15" t="s">
        <v>187</v>
      </c>
      <c r="F62" s="8" t="s">
        <v>73</v>
      </c>
      <c r="G62" s="9"/>
      <c r="H62" s="13" t="s">
        <v>10</v>
      </c>
      <c r="I62" s="89" t="s">
        <v>69</v>
      </c>
      <c r="J62" s="15" t="s">
        <v>188</v>
      </c>
      <c r="K62" s="75" t="s">
        <v>11</v>
      </c>
    </row>
    <row r="63" spans="2:11" ht="15.75" thickBot="1">
      <c r="B63" s="4">
        <v>0.8125</v>
      </c>
      <c r="C63" s="5" t="s">
        <v>12</v>
      </c>
      <c r="D63" s="73" t="s">
        <v>8</v>
      </c>
      <c r="E63" s="17" t="s">
        <v>189</v>
      </c>
      <c r="F63" s="91" t="s">
        <v>64</v>
      </c>
      <c r="G63" s="9"/>
      <c r="H63" s="5" t="s">
        <v>13</v>
      </c>
      <c r="I63" s="75" t="s">
        <v>11</v>
      </c>
      <c r="J63" s="17" t="s">
        <v>190</v>
      </c>
      <c r="K63" s="77" t="s">
        <v>60</v>
      </c>
    </row>
    <row r="64" spans="2:11" ht="15.75" thickBot="1">
      <c r="B64" s="12">
        <v>0.83333333333333337</v>
      </c>
      <c r="C64" s="13" t="s">
        <v>14</v>
      </c>
      <c r="D64" s="14" t="s">
        <v>64</v>
      </c>
      <c r="E64" s="15" t="s">
        <v>191</v>
      </c>
      <c r="F64" s="89" t="s">
        <v>69</v>
      </c>
      <c r="G64" s="9"/>
      <c r="H64" s="13" t="s">
        <v>15</v>
      </c>
      <c r="I64" s="8" t="s">
        <v>73</v>
      </c>
      <c r="J64" s="15" t="s">
        <v>192</v>
      </c>
      <c r="K64" s="16" t="s">
        <v>11</v>
      </c>
    </row>
    <row r="65" spans="2:11" ht="15.75" thickBot="1">
      <c r="B65" s="4">
        <v>0.85416666666666663</v>
      </c>
      <c r="C65" s="5" t="s">
        <v>16</v>
      </c>
      <c r="D65" s="89" t="s">
        <v>69</v>
      </c>
      <c r="E65" s="17" t="s">
        <v>193</v>
      </c>
      <c r="F65" s="6" t="s">
        <v>6</v>
      </c>
      <c r="G65" s="9"/>
      <c r="H65" s="5" t="s">
        <v>17</v>
      </c>
      <c r="I65" s="10" t="s">
        <v>60</v>
      </c>
      <c r="J65" s="17" t="s">
        <v>194</v>
      </c>
      <c r="K65" s="11" t="s">
        <v>8</v>
      </c>
    </row>
    <row r="66" spans="2:11" ht="15.75" customHeight="1" thickBot="1">
      <c r="B66" s="12">
        <v>0.875</v>
      </c>
      <c r="C66" s="13" t="s">
        <v>18</v>
      </c>
      <c r="D66" s="90" t="s">
        <v>73</v>
      </c>
      <c r="E66" s="15" t="s">
        <v>195</v>
      </c>
      <c r="F66" s="77" t="s">
        <v>60</v>
      </c>
      <c r="G66" s="9"/>
      <c r="H66" s="13" t="s">
        <v>19</v>
      </c>
      <c r="I66" s="75" t="s">
        <v>11</v>
      </c>
      <c r="J66" s="15" t="s">
        <v>196</v>
      </c>
      <c r="K66" s="76" t="s">
        <v>64</v>
      </c>
    </row>
    <row r="67" spans="2:11" ht="15.75" thickBot="1">
      <c r="B67" s="4">
        <v>0.89583333333333337</v>
      </c>
      <c r="C67" s="5" t="s">
        <v>20</v>
      </c>
      <c r="D67" s="74" t="s">
        <v>6</v>
      </c>
      <c r="E67" s="17" t="s">
        <v>197</v>
      </c>
      <c r="F67" s="75" t="s">
        <v>11</v>
      </c>
      <c r="G67" s="9"/>
      <c r="H67" s="5" t="s">
        <v>21</v>
      </c>
      <c r="I67" s="76" t="s">
        <v>64</v>
      </c>
      <c r="J67" s="17" t="s">
        <v>198</v>
      </c>
      <c r="K67" s="77" t="s">
        <v>60</v>
      </c>
    </row>
    <row r="68" spans="2:11" ht="15.75" thickBot="1">
      <c r="B68" s="12">
        <v>0.91666666666666663</v>
      </c>
      <c r="C68" s="13" t="s">
        <v>22</v>
      </c>
      <c r="D68" s="77" t="s">
        <v>60</v>
      </c>
      <c r="E68" s="15" t="s">
        <v>199</v>
      </c>
      <c r="F68" s="89" t="s">
        <v>69</v>
      </c>
      <c r="G68" s="9"/>
      <c r="H68" s="13" t="s">
        <v>88</v>
      </c>
      <c r="I68" s="73" t="s">
        <v>8</v>
      </c>
      <c r="J68" s="15" t="s">
        <v>200</v>
      </c>
      <c r="K68" s="90" t="s">
        <v>73</v>
      </c>
    </row>
    <row r="69" spans="2:11" ht="15.75" thickBot="1">
      <c r="B69" s="4">
        <v>0.9375</v>
      </c>
      <c r="C69" s="5" t="s">
        <v>89</v>
      </c>
      <c r="D69" s="75" t="s">
        <v>11</v>
      </c>
      <c r="E69" s="17" t="s">
        <v>201</v>
      </c>
      <c r="F69" s="73" t="s">
        <v>8</v>
      </c>
      <c r="G69" s="9"/>
      <c r="H69" s="5" t="s">
        <v>90</v>
      </c>
      <c r="I69" s="74" t="s">
        <v>6</v>
      </c>
      <c r="J69" s="17" t="s">
        <v>202</v>
      </c>
      <c r="K69" s="76" t="s">
        <v>64</v>
      </c>
    </row>
    <row r="70" spans="2:11" ht="15.75" thickBot="1">
      <c r="B70" s="12">
        <v>0.95833333333333337</v>
      </c>
      <c r="C70" s="13" t="s">
        <v>91</v>
      </c>
      <c r="D70" s="76" t="s">
        <v>64</v>
      </c>
      <c r="E70" s="15" t="s">
        <v>203</v>
      </c>
      <c r="F70" s="90" t="s">
        <v>73</v>
      </c>
      <c r="G70" s="9"/>
      <c r="H70" s="13" t="s">
        <v>92</v>
      </c>
      <c r="I70" s="77" t="s">
        <v>60</v>
      </c>
      <c r="J70" s="15" t="s">
        <v>204</v>
      </c>
      <c r="K70" s="74" t="s">
        <v>6</v>
      </c>
    </row>
    <row r="71" spans="2:11" ht="15.75" thickBot="1">
      <c r="B71" s="4">
        <v>0.97916666666666663</v>
      </c>
      <c r="C71" s="5" t="s">
        <v>93</v>
      </c>
      <c r="D71" s="89" t="s">
        <v>69</v>
      </c>
      <c r="E71" s="17" t="s">
        <v>205</v>
      </c>
      <c r="F71" s="73" t="s">
        <v>8</v>
      </c>
      <c r="G71" s="9"/>
      <c r="H71" s="5"/>
      <c r="I71" s="92"/>
      <c r="J71" s="17"/>
      <c r="K71" s="92"/>
    </row>
    <row r="74" spans="2:11" ht="15.75" thickBot="1"/>
    <row r="75" spans="2:11" ht="15.75" thickBot="1">
      <c r="B75" s="136" t="s">
        <v>184</v>
      </c>
      <c r="C75" s="137"/>
      <c r="D75" s="137"/>
      <c r="E75" s="137"/>
      <c r="F75" s="137"/>
      <c r="G75" s="137"/>
      <c r="H75" s="137"/>
      <c r="I75" s="137"/>
      <c r="J75" s="137"/>
      <c r="K75" s="138"/>
    </row>
    <row r="76" spans="2:11" ht="16.5" thickTop="1" thickBot="1">
      <c r="B76" s="139" t="s">
        <v>0</v>
      </c>
      <c r="C76" s="140"/>
      <c r="D76" s="1" t="s">
        <v>1</v>
      </c>
      <c r="E76" s="1"/>
      <c r="F76" s="1" t="s">
        <v>2</v>
      </c>
      <c r="G76" s="2"/>
      <c r="H76" s="3"/>
      <c r="I76" s="1" t="s">
        <v>3</v>
      </c>
      <c r="J76" s="1"/>
      <c r="K76" s="1" t="s">
        <v>4</v>
      </c>
    </row>
    <row r="77" spans="2:11" ht="16.5" thickTop="1" thickBot="1">
      <c r="B77" s="4">
        <v>0.66666666666666663</v>
      </c>
      <c r="C77" s="5" t="s">
        <v>5</v>
      </c>
      <c r="D77" s="90" t="s">
        <v>73</v>
      </c>
      <c r="E77" s="17" t="s">
        <v>207</v>
      </c>
      <c r="F77" s="89" t="s">
        <v>69</v>
      </c>
      <c r="G77" s="9"/>
      <c r="H77" s="5" t="s">
        <v>7</v>
      </c>
      <c r="I77" s="73" t="s">
        <v>8</v>
      </c>
      <c r="J77" s="97" t="s">
        <v>208</v>
      </c>
      <c r="K77" s="74" t="s">
        <v>6</v>
      </c>
    </row>
    <row r="78" spans="2:11" ht="15.75" thickBot="1">
      <c r="B78" s="12">
        <v>0.69791666666666663</v>
      </c>
      <c r="C78" s="13" t="s">
        <v>9</v>
      </c>
      <c r="D78" s="89" t="s">
        <v>69</v>
      </c>
      <c r="E78" s="15" t="s">
        <v>209</v>
      </c>
      <c r="F78" s="73" t="s">
        <v>8</v>
      </c>
      <c r="G78" s="9"/>
      <c r="H78" s="13" t="s">
        <v>10</v>
      </c>
      <c r="I78" s="6" t="s">
        <v>6</v>
      </c>
      <c r="J78" s="15" t="s">
        <v>210</v>
      </c>
      <c r="K78" s="8" t="s">
        <v>73</v>
      </c>
    </row>
    <row r="79" spans="2:11" ht="15.75" thickBot="1">
      <c r="B79" s="4">
        <v>0.72916666666666663</v>
      </c>
      <c r="C79" s="5" t="s">
        <v>12</v>
      </c>
      <c r="D79" s="73" t="s">
        <v>8</v>
      </c>
      <c r="E79" s="17" t="s">
        <v>211</v>
      </c>
      <c r="F79" s="91" t="s">
        <v>64</v>
      </c>
      <c r="G79" s="9"/>
      <c r="H79" s="5" t="s">
        <v>13</v>
      </c>
      <c r="I79" s="89" t="s">
        <v>69</v>
      </c>
      <c r="J79" s="17" t="s">
        <v>212</v>
      </c>
      <c r="K79" s="75" t="s">
        <v>11</v>
      </c>
    </row>
    <row r="80" spans="2:11" ht="15.75" thickBot="1">
      <c r="B80" s="12">
        <v>0.75</v>
      </c>
      <c r="C80" s="13" t="s">
        <v>14</v>
      </c>
      <c r="D80" s="75" t="s">
        <v>11</v>
      </c>
      <c r="E80" s="15" t="s">
        <v>213</v>
      </c>
      <c r="F80" s="77" t="s">
        <v>60</v>
      </c>
      <c r="G80" s="9"/>
      <c r="H80" s="13" t="s">
        <v>15</v>
      </c>
      <c r="I80" s="14" t="s">
        <v>64</v>
      </c>
      <c r="J80" s="15" t="s">
        <v>214</v>
      </c>
      <c r="K80" s="89" t="s">
        <v>69</v>
      </c>
    </row>
    <row r="81" spans="2:11" ht="15.75" thickBot="1">
      <c r="B81" s="4">
        <v>0.77083333333333337</v>
      </c>
      <c r="C81" s="5" t="s">
        <v>16</v>
      </c>
      <c r="D81" s="8" t="s">
        <v>73</v>
      </c>
      <c r="E81" s="17" t="s">
        <v>217</v>
      </c>
      <c r="F81" s="16" t="s">
        <v>11</v>
      </c>
      <c r="G81" s="9"/>
      <c r="H81" s="5" t="s">
        <v>17</v>
      </c>
      <c r="I81" s="89" t="s">
        <v>69</v>
      </c>
      <c r="J81" s="17" t="s">
        <v>215</v>
      </c>
      <c r="K81" s="6" t="s">
        <v>6</v>
      </c>
    </row>
    <row r="82" spans="2:11" ht="15.75" thickBot="1">
      <c r="B82" s="12">
        <v>0.79166666666666663</v>
      </c>
      <c r="C82" s="13" t="s">
        <v>18</v>
      </c>
      <c r="D82" s="74" t="s">
        <v>6</v>
      </c>
      <c r="E82" s="15" t="s">
        <v>216</v>
      </c>
      <c r="F82" s="76" t="s">
        <v>64</v>
      </c>
      <c r="G82" s="9"/>
      <c r="H82" s="13" t="s">
        <v>19</v>
      </c>
      <c r="I82" s="90" t="s">
        <v>73</v>
      </c>
      <c r="J82" s="15" t="s">
        <v>218</v>
      </c>
      <c r="K82" s="77" t="s">
        <v>60</v>
      </c>
    </row>
    <row r="83" spans="2:11" ht="15.75" thickBot="1">
      <c r="B83" s="4">
        <v>0.8125</v>
      </c>
      <c r="C83" s="5" t="s">
        <v>20</v>
      </c>
      <c r="D83" s="77" t="s">
        <v>60</v>
      </c>
      <c r="E83" s="17" t="s">
        <v>220</v>
      </c>
      <c r="F83" s="74" t="s">
        <v>6</v>
      </c>
      <c r="G83" s="9"/>
      <c r="H83" s="5" t="s">
        <v>21</v>
      </c>
      <c r="I83" s="75" t="s">
        <v>11</v>
      </c>
      <c r="J83" s="17" t="s">
        <v>219</v>
      </c>
      <c r="K83" s="73" t="s">
        <v>8</v>
      </c>
    </row>
    <row r="84" spans="2:11" ht="15.75" thickBot="1">
      <c r="B84" s="12">
        <v>0.83333333333333337</v>
      </c>
      <c r="C84" s="13" t="s">
        <v>22</v>
      </c>
      <c r="D84" s="73" t="s">
        <v>8</v>
      </c>
      <c r="E84" s="15" t="s">
        <v>221</v>
      </c>
      <c r="F84" s="90" t="s">
        <v>73</v>
      </c>
      <c r="G84" s="9"/>
      <c r="H84" s="13" t="s">
        <v>88</v>
      </c>
      <c r="I84" s="77" t="s">
        <v>60</v>
      </c>
      <c r="J84" s="15" t="s">
        <v>222</v>
      </c>
      <c r="K84" s="89" t="s">
        <v>69</v>
      </c>
    </row>
    <row r="85" spans="2:11" ht="15.75" thickBot="1">
      <c r="B85" s="4">
        <v>0.85416666666666663</v>
      </c>
      <c r="C85" s="5" t="s">
        <v>89</v>
      </c>
      <c r="D85" s="76" t="s">
        <v>64</v>
      </c>
      <c r="E85" s="17" t="s">
        <v>223</v>
      </c>
      <c r="F85" s="77" t="s">
        <v>60</v>
      </c>
      <c r="G85" s="9"/>
      <c r="H85" s="5" t="s">
        <v>90</v>
      </c>
      <c r="I85" s="74" t="s">
        <v>6</v>
      </c>
      <c r="J85" s="17" t="s">
        <v>224</v>
      </c>
      <c r="K85" s="75" t="s">
        <v>11</v>
      </c>
    </row>
    <row r="86" spans="2:11" ht="15.75" thickBot="1">
      <c r="B86" s="12">
        <v>0.875</v>
      </c>
      <c r="C86" s="13" t="s">
        <v>91</v>
      </c>
      <c r="D86" s="10" t="s">
        <v>60</v>
      </c>
      <c r="E86" s="15" t="s">
        <v>225</v>
      </c>
      <c r="F86" s="11" t="s">
        <v>8</v>
      </c>
      <c r="G86" s="9"/>
      <c r="H86" s="13" t="s">
        <v>92</v>
      </c>
      <c r="I86" s="90" t="s">
        <v>73</v>
      </c>
      <c r="J86" s="15" t="s">
        <v>226</v>
      </c>
      <c r="K86" s="76" t="s">
        <v>64</v>
      </c>
    </row>
    <row r="87" spans="2:11" ht="15.75" thickBot="1">
      <c r="B87" s="4">
        <v>0.89583333333333337</v>
      </c>
      <c r="C87" s="5" t="s">
        <v>93</v>
      </c>
      <c r="D87" s="76" t="s">
        <v>64</v>
      </c>
      <c r="E87" s="17" t="s">
        <v>227</v>
      </c>
      <c r="F87" s="75" t="s">
        <v>11</v>
      </c>
      <c r="G87" s="9"/>
      <c r="H87" s="5"/>
      <c r="I87" s="92"/>
      <c r="J87" s="17"/>
      <c r="K87" s="92"/>
    </row>
    <row r="90" spans="2:11" ht="81.75" customHeight="1" thickBot="1"/>
    <row r="91" spans="2:11" ht="15.75" thickBot="1">
      <c r="B91" s="136" t="s">
        <v>206</v>
      </c>
      <c r="C91" s="137"/>
      <c r="D91" s="137"/>
      <c r="E91" s="137"/>
      <c r="F91" s="137"/>
      <c r="G91" s="137"/>
      <c r="H91" s="137"/>
      <c r="I91" s="137"/>
      <c r="J91" s="137"/>
      <c r="K91" s="138"/>
    </row>
    <row r="92" spans="2:11" ht="16.5" thickTop="1" thickBot="1">
      <c r="B92" s="139" t="s">
        <v>0</v>
      </c>
      <c r="C92" s="140"/>
      <c r="D92" s="1" t="s">
        <v>1</v>
      </c>
      <c r="E92" s="1"/>
      <c r="F92" s="1" t="s">
        <v>2</v>
      </c>
      <c r="G92" s="2"/>
      <c r="H92" s="3"/>
      <c r="I92" s="1" t="s">
        <v>3</v>
      </c>
      <c r="J92" s="1"/>
      <c r="K92" s="1" t="s">
        <v>4</v>
      </c>
    </row>
    <row r="93" spans="2:11" ht="16.5" thickTop="1" thickBot="1">
      <c r="B93" s="4">
        <v>0.75</v>
      </c>
      <c r="C93" s="5" t="s">
        <v>5</v>
      </c>
      <c r="D93" s="75" t="s">
        <v>11</v>
      </c>
      <c r="E93" s="17" t="s">
        <v>229</v>
      </c>
      <c r="F93" s="76" t="s">
        <v>64</v>
      </c>
      <c r="G93" s="9"/>
      <c r="H93" s="5" t="s">
        <v>7</v>
      </c>
      <c r="I93" s="77" t="s">
        <v>60</v>
      </c>
      <c r="J93" s="17" t="s">
        <v>230</v>
      </c>
      <c r="K93" s="74" t="s">
        <v>6</v>
      </c>
    </row>
    <row r="94" spans="2:11" ht="15.75" thickBot="1">
      <c r="B94" s="12">
        <v>0.78125</v>
      </c>
      <c r="C94" s="13" t="s">
        <v>9</v>
      </c>
      <c r="D94" s="73" t="s">
        <v>8</v>
      </c>
      <c r="E94" s="18" t="s">
        <v>231</v>
      </c>
      <c r="F94" s="74" t="s">
        <v>6</v>
      </c>
      <c r="G94" s="9"/>
      <c r="H94" s="13" t="s">
        <v>10</v>
      </c>
      <c r="I94" s="90" t="s">
        <v>73</v>
      </c>
      <c r="J94" s="15" t="s">
        <v>232</v>
      </c>
      <c r="K94" s="89" t="s">
        <v>69</v>
      </c>
    </row>
    <row r="95" spans="2:11" ht="15.75" thickBot="1">
      <c r="B95" s="4">
        <v>0.8125</v>
      </c>
      <c r="C95" s="5" t="s">
        <v>12</v>
      </c>
      <c r="D95" s="6" t="s">
        <v>6</v>
      </c>
      <c r="E95" s="17" t="s">
        <v>233</v>
      </c>
      <c r="F95" s="8" t="s">
        <v>73</v>
      </c>
      <c r="G95" s="9"/>
      <c r="H95" s="5" t="s">
        <v>13</v>
      </c>
      <c r="I95" s="75" t="s">
        <v>11</v>
      </c>
      <c r="J95" s="17" t="s">
        <v>234</v>
      </c>
      <c r="K95" s="77" t="s">
        <v>60</v>
      </c>
    </row>
    <row r="96" spans="2:11" ht="15.75" thickBot="1">
      <c r="B96" s="12">
        <v>0.83333333333333337</v>
      </c>
      <c r="C96" s="13" t="s">
        <v>14</v>
      </c>
      <c r="D96" s="89" t="s">
        <v>69</v>
      </c>
      <c r="E96" s="15" t="s">
        <v>235</v>
      </c>
      <c r="F96" s="75" t="s">
        <v>11</v>
      </c>
      <c r="G96" s="9"/>
      <c r="H96" s="13" t="s">
        <v>15</v>
      </c>
      <c r="I96" s="73" t="s">
        <v>8</v>
      </c>
      <c r="J96" s="15" t="s">
        <v>236</v>
      </c>
      <c r="K96" s="91" t="s">
        <v>64</v>
      </c>
    </row>
    <row r="97" spans="2:11" ht="15.75" thickBot="1">
      <c r="B97" s="4">
        <v>0.85416666666666663</v>
      </c>
      <c r="C97" s="5" t="s">
        <v>16</v>
      </c>
      <c r="D97" s="14" t="s">
        <v>64</v>
      </c>
      <c r="E97" s="17" t="s">
        <v>237</v>
      </c>
      <c r="F97" s="89" t="s">
        <v>69</v>
      </c>
      <c r="G97" s="9"/>
      <c r="H97" s="5" t="s">
        <v>17</v>
      </c>
      <c r="I97" s="8" t="s">
        <v>73</v>
      </c>
      <c r="J97" s="17" t="s">
        <v>238</v>
      </c>
      <c r="K97" s="16" t="s">
        <v>11</v>
      </c>
    </row>
    <row r="98" spans="2:11" ht="15.75" thickBot="1">
      <c r="B98" s="12">
        <v>0.875</v>
      </c>
      <c r="C98" s="13" t="s">
        <v>18</v>
      </c>
      <c r="D98" s="90" t="s">
        <v>73</v>
      </c>
      <c r="E98" s="15" t="s">
        <v>239</v>
      </c>
      <c r="F98" s="77" t="s">
        <v>60</v>
      </c>
      <c r="G98" s="9"/>
      <c r="H98" s="13" t="s">
        <v>19</v>
      </c>
      <c r="I98" s="74" t="s">
        <v>6</v>
      </c>
      <c r="J98" s="15" t="s">
        <v>240</v>
      </c>
      <c r="K98" s="76" t="s">
        <v>64</v>
      </c>
    </row>
    <row r="99" spans="2:11" ht="15.75" thickBot="1">
      <c r="B99" s="4">
        <v>0.89583333333333337</v>
      </c>
      <c r="C99" s="5" t="s">
        <v>20</v>
      </c>
      <c r="D99" s="74" t="s">
        <v>6</v>
      </c>
      <c r="E99" s="17" t="s">
        <v>241</v>
      </c>
      <c r="F99" s="75" t="s">
        <v>11</v>
      </c>
      <c r="G99" s="9"/>
      <c r="H99" s="5" t="s">
        <v>21</v>
      </c>
      <c r="I99" s="89" t="s">
        <v>69</v>
      </c>
      <c r="J99" s="17" t="s">
        <v>242</v>
      </c>
      <c r="K99" s="73" t="s">
        <v>8</v>
      </c>
    </row>
    <row r="100" spans="2:11" ht="15.75" thickBot="1">
      <c r="B100" s="12">
        <v>0.91666666666666663</v>
      </c>
      <c r="C100" s="13" t="s">
        <v>22</v>
      </c>
      <c r="D100" s="89" t="s">
        <v>69</v>
      </c>
      <c r="E100" s="15" t="s">
        <v>243</v>
      </c>
      <c r="F100" s="6" t="s">
        <v>6</v>
      </c>
      <c r="G100" s="9"/>
      <c r="H100" s="13" t="s">
        <v>88</v>
      </c>
      <c r="I100" s="73" t="s">
        <v>8</v>
      </c>
      <c r="J100" s="15" t="s">
        <v>244</v>
      </c>
      <c r="K100" s="90" t="s">
        <v>73</v>
      </c>
    </row>
    <row r="101" spans="2:11" ht="15.75" thickBot="1">
      <c r="B101" s="4">
        <v>0.9375</v>
      </c>
      <c r="C101" s="5" t="s">
        <v>89</v>
      </c>
      <c r="D101" s="75" t="s">
        <v>11</v>
      </c>
      <c r="E101" s="17" t="s">
        <v>245</v>
      </c>
      <c r="F101" s="73" t="s">
        <v>8</v>
      </c>
      <c r="G101" s="9"/>
      <c r="H101" s="5" t="s">
        <v>90</v>
      </c>
      <c r="I101" s="76" t="s">
        <v>64</v>
      </c>
      <c r="J101" s="17" t="s">
        <v>246</v>
      </c>
      <c r="K101" s="77" t="s">
        <v>60</v>
      </c>
    </row>
    <row r="102" spans="2:11" ht="15.75" thickBot="1">
      <c r="B102" s="12">
        <v>0.95833333333333337</v>
      </c>
      <c r="C102" s="13" t="s">
        <v>91</v>
      </c>
      <c r="D102" s="90" t="s">
        <v>73</v>
      </c>
      <c r="E102" s="15" t="s">
        <v>247</v>
      </c>
      <c r="F102" s="76" t="s">
        <v>64</v>
      </c>
      <c r="G102" s="9"/>
      <c r="H102" s="13" t="s">
        <v>92</v>
      </c>
      <c r="I102" s="10" t="s">
        <v>60</v>
      </c>
      <c r="J102" s="15" t="s">
        <v>248</v>
      </c>
      <c r="K102" s="11" t="s">
        <v>8</v>
      </c>
    </row>
    <row r="103" spans="2:11" ht="15.75" thickBot="1">
      <c r="B103" s="4">
        <v>0.97916666666666663</v>
      </c>
      <c r="C103" s="5" t="s">
        <v>93</v>
      </c>
      <c r="D103" s="77" t="s">
        <v>60</v>
      </c>
      <c r="E103" s="17" t="s">
        <v>249</v>
      </c>
      <c r="F103" s="89" t="s">
        <v>69</v>
      </c>
      <c r="G103" s="9"/>
      <c r="H103" s="5"/>
      <c r="I103" s="92"/>
      <c r="J103" s="17"/>
      <c r="K103" s="92"/>
    </row>
    <row r="105" spans="2:11" ht="15.75" thickBot="1"/>
    <row r="106" spans="2:11" ht="15.75" thickBot="1">
      <c r="B106" s="136" t="s">
        <v>228</v>
      </c>
      <c r="C106" s="137"/>
      <c r="D106" s="137"/>
      <c r="E106" s="137"/>
      <c r="F106" s="137"/>
      <c r="G106" s="137"/>
      <c r="H106" s="137"/>
      <c r="I106" s="137"/>
      <c r="J106" s="137"/>
      <c r="K106" s="138"/>
    </row>
    <row r="107" spans="2:11" ht="16.5" thickTop="1" thickBot="1">
      <c r="B107" s="139" t="s">
        <v>0</v>
      </c>
      <c r="C107" s="140"/>
      <c r="D107" s="1" t="s">
        <v>1</v>
      </c>
      <c r="E107" s="1"/>
      <c r="F107" s="1" t="s">
        <v>2</v>
      </c>
      <c r="G107" s="2"/>
      <c r="H107" s="3"/>
      <c r="I107" s="1" t="s">
        <v>3</v>
      </c>
      <c r="J107" s="1"/>
      <c r="K107" s="1" t="s">
        <v>4</v>
      </c>
    </row>
    <row r="108" spans="2:11" ht="16.5" thickTop="1" thickBot="1">
      <c r="B108" s="4">
        <v>0.75</v>
      </c>
      <c r="C108" s="5" t="s">
        <v>5</v>
      </c>
      <c r="D108" s="89" t="s">
        <v>69</v>
      </c>
      <c r="E108" s="17" t="s">
        <v>252</v>
      </c>
      <c r="F108" s="77" t="s">
        <v>60</v>
      </c>
      <c r="G108" s="9"/>
      <c r="H108" s="5" t="s">
        <v>7</v>
      </c>
      <c r="I108" s="76" t="s">
        <v>64</v>
      </c>
      <c r="J108" s="17" t="s">
        <v>253</v>
      </c>
      <c r="K108" s="75" t="s">
        <v>11</v>
      </c>
    </row>
    <row r="109" spans="2:11" ht="15.75" thickBot="1">
      <c r="B109" s="12">
        <v>0.78125</v>
      </c>
      <c r="C109" s="13" t="s">
        <v>9</v>
      </c>
      <c r="D109" s="77" t="s">
        <v>60</v>
      </c>
      <c r="E109" s="17" t="s">
        <v>254</v>
      </c>
      <c r="F109" s="75" t="s">
        <v>11</v>
      </c>
      <c r="G109" s="9"/>
      <c r="H109" s="13" t="s">
        <v>10</v>
      </c>
      <c r="I109" s="8" t="s">
        <v>73</v>
      </c>
      <c r="J109" s="17" t="s">
        <v>255</v>
      </c>
      <c r="K109" s="6" t="s">
        <v>6</v>
      </c>
    </row>
    <row r="110" spans="2:11" ht="15.75" thickBot="1">
      <c r="B110" s="4">
        <v>0.8125</v>
      </c>
      <c r="C110" s="5" t="s">
        <v>12</v>
      </c>
      <c r="D110" s="89" t="s">
        <v>69</v>
      </c>
      <c r="E110" s="15" t="s">
        <v>256</v>
      </c>
      <c r="F110" s="90" t="s">
        <v>73</v>
      </c>
      <c r="G110" s="9"/>
      <c r="H110" s="5" t="s">
        <v>13</v>
      </c>
      <c r="I110" s="74" t="s">
        <v>6</v>
      </c>
      <c r="J110" s="18" t="s">
        <v>257</v>
      </c>
      <c r="K110" s="73" t="s">
        <v>8</v>
      </c>
    </row>
    <row r="111" spans="2:11" ht="15.75" thickBot="1">
      <c r="B111" s="12">
        <v>0.83333333333333337</v>
      </c>
      <c r="C111" s="13" t="s">
        <v>14</v>
      </c>
      <c r="D111" s="74" t="s">
        <v>6</v>
      </c>
      <c r="E111" s="17" t="s">
        <v>258</v>
      </c>
      <c r="F111" s="77" t="s">
        <v>60</v>
      </c>
      <c r="G111" s="9"/>
      <c r="H111" s="13" t="s">
        <v>15</v>
      </c>
      <c r="I111" s="89" t="s">
        <v>69</v>
      </c>
      <c r="J111" s="17" t="s">
        <v>259</v>
      </c>
      <c r="K111" s="14" t="s">
        <v>64</v>
      </c>
    </row>
    <row r="112" spans="2:11" ht="15.75" thickBot="1">
      <c r="B112" s="4">
        <v>0.85416666666666663</v>
      </c>
      <c r="C112" s="5" t="s">
        <v>16</v>
      </c>
      <c r="D112" s="91" t="s">
        <v>64</v>
      </c>
      <c r="E112" s="15" t="s">
        <v>260</v>
      </c>
      <c r="F112" s="73" t="s">
        <v>8</v>
      </c>
      <c r="G112" s="9"/>
      <c r="H112" s="5" t="s">
        <v>17</v>
      </c>
      <c r="I112" s="90" t="s">
        <v>73</v>
      </c>
      <c r="J112" s="15" t="s">
        <v>261</v>
      </c>
      <c r="K112" s="77" t="s">
        <v>60</v>
      </c>
    </row>
    <row r="113" spans="2:11" ht="15.75" thickBot="1">
      <c r="B113" s="12">
        <v>0.875</v>
      </c>
      <c r="C113" s="13" t="s">
        <v>18</v>
      </c>
      <c r="D113" s="77" t="s">
        <v>60</v>
      </c>
      <c r="E113" s="17" t="s">
        <v>262</v>
      </c>
      <c r="F113" s="76" t="s">
        <v>64</v>
      </c>
      <c r="G113" s="9"/>
      <c r="H113" s="13" t="s">
        <v>19</v>
      </c>
      <c r="I113" s="75" t="s">
        <v>11</v>
      </c>
      <c r="J113" s="15" t="s">
        <v>263</v>
      </c>
      <c r="K113" s="89" t="s">
        <v>69</v>
      </c>
    </row>
    <row r="114" spans="2:11" ht="15.75" thickBot="1">
      <c r="B114" s="4">
        <v>0.89583333333333337</v>
      </c>
      <c r="C114" s="5" t="s">
        <v>20</v>
      </c>
      <c r="D114" s="76" t="s">
        <v>64</v>
      </c>
      <c r="E114" s="15" t="s">
        <v>264</v>
      </c>
      <c r="F114" s="74" t="s">
        <v>6</v>
      </c>
      <c r="G114" s="9"/>
      <c r="H114" s="5" t="s">
        <v>21</v>
      </c>
      <c r="I114" s="73" t="s">
        <v>8</v>
      </c>
      <c r="J114" s="17" t="s">
        <v>265</v>
      </c>
      <c r="K114" s="75" t="s">
        <v>11</v>
      </c>
    </row>
    <row r="115" spans="2:11" ht="15.75" thickBot="1">
      <c r="B115" s="12">
        <v>0.91666666666666663</v>
      </c>
      <c r="C115" s="13" t="s">
        <v>22</v>
      </c>
      <c r="D115" s="16" t="s">
        <v>11</v>
      </c>
      <c r="E115" s="17" t="s">
        <v>266</v>
      </c>
      <c r="F115" s="8" t="s">
        <v>73</v>
      </c>
      <c r="G115" s="9"/>
      <c r="H115" s="13" t="s">
        <v>88</v>
      </c>
      <c r="I115" s="10" t="s">
        <v>60</v>
      </c>
      <c r="J115" s="15" t="s">
        <v>267</v>
      </c>
      <c r="K115" s="11" t="s">
        <v>8</v>
      </c>
    </row>
    <row r="116" spans="2:11" ht="15.75" thickBot="1">
      <c r="B116" s="4">
        <v>0.9375</v>
      </c>
      <c r="C116" s="5" t="s">
        <v>89</v>
      </c>
      <c r="D116" s="90" t="s">
        <v>73</v>
      </c>
      <c r="E116" s="15" t="s">
        <v>268</v>
      </c>
      <c r="F116" s="73" t="s">
        <v>8</v>
      </c>
      <c r="G116" s="9"/>
      <c r="H116" s="5" t="s">
        <v>90</v>
      </c>
      <c r="I116" s="6" t="s">
        <v>6</v>
      </c>
      <c r="J116" s="15" t="s">
        <v>269</v>
      </c>
      <c r="K116" s="89" t="s">
        <v>69</v>
      </c>
    </row>
    <row r="117" spans="2:11" ht="15.75" thickBot="1">
      <c r="B117" s="12">
        <v>0.95833333333333337</v>
      </c>
      <c r="C117" s="13" t="s">
        <v>91</v>
      </c>
      <c r="D117" s="75" t="s">
        <v>11</v>
      </c>
      <c r="E117" s="17" t="s">
        <v>270</v>
      </c>
      <c r="F117" s="74" t="s">
        <v>6</v>
      </c>
      <c r="G117" s="9"/>
      <c r="H117" s="13" t="s">
        <v>92</v>
      </c>
      <c r="I117" s="76" t="s">
        <v>64</v>
      </c>
      <c r="J117" s="15" t="s">
        <v>271</v>
      </c>
      <c r="K117" s="90" t="s">
        <v>73</v>
      </c>
    </row>
    <row r="118" spans="2:11" ht="15.75" thickBot="1">
      <c r="B118" s="4">
        <v>0.97916666666666663</v>
      </c>
      <c r="C118" s="5" t="s">
        <v>93</v>
      </c>
      <c r="D118" s="73" t="s">
        <v>8</v>
      </c>
      <c r="E118" s="17" t="s">
        <v>272</v>
      </c>
      <c r="F118" s="89" t="s">
        <v>69</v>
      </c>
      <c r="G118" s="9"/>
      <c r="H118" s="5"/>
      <c r="I118" s="92"/>
      <c r="J118" s="17"/>
      <c r="K118" s="92"/>
    </row>
    <row r="120" spans="2:11" ht="112.5" customHeight="1" thickBot="1"/>
    <row r="121" spans="2:11" ht="15.75" thickBot="1">
      <c r="B121" s="136" t="s">
        <v>251</v>
      </c>
      <c r="C121" s="137"/>
      <c r="D121" s="137"/>
      <c r="E121" s="137"/>
      <c r="F121" s="137"/>
      <c r="G121" s="137"/>
      <c r="H121" s="137"/>
      <c r="I121" s="137"/>
      <c r="J121" s="137"/>
      <c r="K121" s="138"/>
    </row>
    <row r="122" spans="2:11" ht="16.5" thickTop="1" thickBot="1">
      <c r="B122" s="139" t="s">
        <v>0</v>
      </c>
      <c r="C122" s="140"/>
      <c r="D122" s="1" t="s">
        <v>1</v>
      </c>
      <c r="E122" s="1"/>
      <c r="F122" s="1" t="s">
        <v>2</v>
      </c>
      <c r="G122" s="2"/>
      <c r="H122" s="3"/>
      <c r="I122" s="1" t="s">
        <v>3</v>
      </c>
      <c r="J122" s="1"/>
      <c r="K122" s="1" t="s">
        <v>4</v>
      </c>
    </row>
    <row r="123" spans="2:11" ht="16.5" thickTop="1" thickBot="1">
      <c r="B123" s="4">
        <v>0.75</v>
      </c>
      <c r="C123" s="5" t="s">
        <v>5</v>
      </c>
      <c r="D123" s="76" t="s">
        <v>64</v>
      </c>
      <c r="E123" s="17" t="s">
        <v>275</v>
      </c>
      <c r="F123" s="75" t="s">
        <v>11</v>
      </c>
      <c r="G123" s="9"/>
      <c r="H123" s="5" t="s">
        <v>7</v>
      </c>
      <c r="I123" s="8" t="s">
        <v>73</v>
      </c>
      <c r="J123" s="7" t="s">
        <v>276</v>
      </c>
      <c r="K123" s="6" t="s">
        <v>6</v>
      </c>
    </row>
    <row r="124" spans="2:11" ht="15.75" thickBot="1">
      <c r="B124" s="12">
        <v>0.78125</v>
      </c>
      <c r="C124" s="13" t="s">
        <v>9</v>
      </c>
      <c r="D124" s="11" t="s">
        <v>8</v>
      </c>
      <c r="E124" s="15" t="s">
        <v>277</v>
      </c>
      <c r="F124" s="10" t="s">
        <v>60</v>
      </c>
      <c r="G124" s="9"/>
      <c r="H124" s="13" t="s">
        <v>10</v>
      </c>
      <c r="I124" s="89" t="s">
        <v>69</v>
      </c>
      <c r="J124" s="15" t="s">
        <v>278</v>
      </c>
      <c r="K124" s="14" t="s">
        <v>64</v>
      </c>
    </row>
    <row r="125" spans="2:11" ht="15.75" thickBot="1">
      <c r="B125" s="4">
        <v>0.8125</v>
      </c>
      <c r="C125" s="5" t="s">
        <v>12</v>
      </c>
      <c r="D125" s="16" t="s">
        <v>11</v>
      </c>
      <c r="E125" s="17" t="s">
        <v>279</v>
      </c>
      <c r="F125" s="8" t="s">
        <v>73</v>
      </c>
      <c r="G125" s="9"/>
      <c r="H125" s="5" t="s">
        <v>13</v>
      </c>
      <c r="I125" s="6" t="s">
        <v>6</v>
      </c>
      <c r="J125" s="7" t="s">
        <v>280</v>
      </c>
      <c r="K125" s="89" t="s">
        <v>69</v>
      </c>
    </row>
    <row r="126" spans="2:11" ht="15.75" thickBot="1">
      <c r="B126" s="12">
        <v>0.83333333333333337</v>
      </c>
      <c r="C126" s="13" t="s">
        <v>14</v>
      </c>
      <c r="D126" s="77" t="s">
        <v>60</v>
      </c>
      <c r="E126" s="15" t="s">
        <v>281</v>
      </c>
      <c r="F126" s="75" t="s">
        <v>11</v>
      </c>
      <c r="G126" s="9"/>
      <c r="H126" s="13" t="s">
        <v>15</v>
      </c>
      <c r="I126" s="91" t="s">
        <v>64</v>
      </c>
      <c r="J126" s="15" t="s">
        <v>282</v>
      </c>
      <c r="K126" s="73" t="s">
        <v>8</v>
      </c>
    </row>
    <row r="127" spans="2:11" ht="15.75" thickBot="1">
      <c r="B127" s="4">
        <v>0.85416666666666663</v>
      </c>
      <c r="C127" s="5" t="s">
        <v>16</v>
      </c>
      <c r="D127" s="90" t="s">
        <v>73</v>
      </c>
      <c r="E127" s="7" t="s">
        <v>283</v>
      </c>
      <c r="F127" s="89" t="s">
        <v>69</v>
      </c>
      <c r="G127" s="9"/>
      <c r="H127" s="5" t="s">
        <v>17</v>
      </c>
      <c r="I127" s="75" t="s">
        <v>11</v>
      </c>
      <c r="J127" s="7" t="s">
        <v>284</v>
      </c>
      <c r="K127" s="74" t="s">
        <v>6</v>
      </c>
    </row>
    <row r="128" spans="2:11" ht="15.75" thickBot="1">
      <c r="B128" s="12">
        <v>0.875</v>
      </c>
      <c r="C128" s="13" t="s">
        <v>18</v>
      </c>
      <c r="D128" s="77" t="s">
        <v>60</v>
      </c>
      <c r="E128" s="15" t="s">
        <v>285</v>
      </c>
      <c r="F128" s="76" t="s">
        <v>64</v>
      </c>
      <c r="G128" s="9"/>
      <c r="H128" s="13" t="s">
        <v>19</v>
      </c>
      <c r="I128" s="73" t="s">
        <v>8</v>
      </c>
      <c r="J128" s="15" t="s">
        <v>286</v>
      </c>
      <c r="K128" s="75" t="s">
        <v>11</v>
      </c>
    </row>
    <row r="129" spans="2:11" ht="15.75" thickBot="1">
      <c r="B129" s="4">
        <v>0.89583333333333337</v>
      </c>
      <c r="C129" s="5" t="s">
        <v>20</v>
      </c>
      <c r="D129" s="73" t="s">
        <v>8</v>
      </c>
      <c r="E129" s="7" t="s">
        <v>287</v>
      </c>
      <c r="F129" s="90" t="s">
        <v>73</v>
      </c>
      <c r="G129" s="9"/>
      <c r="H129" s="5" t="s">
        <v>21</v>
      </c>
      <c r="I129" s="89" t="s">
        <v>69</v>
      </c>
      <c r="J129" s="17" t="s">
        <v>288</v>
      </c>
      <c r="K129" s="77" t="s">
        <v>60</v>
      </c>
    </row>
    <row r="130" spans="2:11" ht="15.75" thickBot="1">
      <c r="B130" s="12">
        <v>0.91666666666666663</v>
      </c>
      <c r="C130" s="13" t="s">
        <v>22</v>
      </c>
      <c r="D130" s="76" t="s">
        <v>64</v>
      </c>
      <c r="E130" s="15" t="s">
        <v>289</v>
      </c>
      <c r="F130" s="74" t="s">
        <v>6</v>
      </c>
      <c r="G130" s="9"/>
      <c r="H130" s="13" t="s">
        <v>88</v>
      </c>
      <c r="I130" s="77" t="s">
        <v>60</v>
      </c>
      <c r="J130" s="93" t="s">
        <v>290</v>
      </c>
      <c r="K130" s="90" t="s">
        <v>73</v>
      </c>
    </row>
    <row r="131" spans="2:11" ht="15.75" thickBot="1">
      <c r="B131" s="4">
        <v>0.9375</v>
      </c>
      <c r="C131" s="5" t="s">
        <v>89</v>
      </c>
      <c r="D131" s="74" t="s">
        <v>6</v>
      </c>
      <c r="E131" s="17" t="s">
        <v>291</v>
      </c>
      <c r="F131" s="77" t="s">
        <v>60</v>
      </c>
      <c r="G131" s="9"/>
      <c r="H131" s="5" t="s">
        <v>90</v>
      </c>
      <c r="I131" s="90" t="s">
        <v>73</v>
      </c>
      <c r="J131" s="17" t="s">
        <v>292</v>
      </c>
      <c r="K131" s="76" t="s">
        <v>64</v>
      </c>
    </row>
    <row r="132" spans="2:11" ht="15.75" thickBot="1">
      <c r="B132" s="12">
        <v>0.95833333333333337</v>
      </c>
      <c r="C132" s="13" t="s">
        <v>91</v>
      </c>
      <c r="D132" s="75" t="s">
        <v>11</v>
      </c>
      <c r="E132" s="15" t="s">
        <v>293</v>
      </c>
      <c r="F132" s="89" t="s">
        <v>69</v>
      </c>
      <c r="G132" s="9"/>
      <c r="H132" s="13" t="s">
        <v>92</v>
      </c>
      <c r="I132" s="74" t="s">
        <v>6</v>
      </c>
      <c r="J132" s="18" t="s">
        <v>294</v>
      </c>
      <c r="K132" s="73" t="s">
        <v>8</v>
      </c>
    </row>
    <row r="133" spans="2:11" ht="15.75" thickBot="1">
      <c r="B133" s="4">
        <v>0.97916666666666663</v>
      </c>
      <c r="C133" s="5" t="s">
        <v>93</v>
      </c>
      <c r="D133" s="89" t="s">
        <v>69</v>
      </c>
      <c r="E133" s="17" t="s">
        <v>295</v>
      </c>
      <c r="F133" s="73" t="s">
        <v>8</v>
      </c>
      <c r="G133" s="9"/>
      <c r="H133" s="5"/>
      <c r="I133" s="92"/>
      <c r="J133" s="17"/>
      <c r="K133" s="92"/>
    </row>
    <row r="135" spans="2:11" ht="15.75" thickBot="1"/>
    <row r="136" spans="2:11" ht="15.75" thickBot="1">
      <c r="B136" s="136" t="s">
        <v>274</v>
      </c>
      <c r="C136" s="137"/>
      <c r="D136" s="137"/>
      <c r="E136" s="137"/>
      <c r="F136" s="137"/>
      <c r="G136" s="137"/>
      <c r="H136" s="137"/>
      <c r="I136" s="137"/>
      <c r="J136" s="137"/>
      <c r="K136" s="138"/>
    </row>
    <row r="137" spans="2:11" ht="16.5" thickTop="1" thickBot="1">
      <c r="B137" s="139" t="s">
        <v>0</v>
      </c>
      <c r="C137" s="140"/>
      <c r="D137" s="1" t="s">
        <v>1</v>
      </c>
      <c r="E137" s="1"/>
      <c r="F137" s="1" t="s">
        <v>2</v>
      </c>
      <c r="G137" s="2"/>
      <c r="H137" s="3"/>
      <c r="I137" s="1" t="s">
        <v>3</v>
      </c>
      <c r="J137" s="1"/>
      <c r="K137" s="1" t="s">
        <v>4</v>
      </c>
    </row>
    <row r="138" spans="2:11" ht="16.5" thickTop="1" thickBot="1">
      <c r="B138" s="4">
        <v>0.79166666666666663</v>
      </c>
      <c r="C138" s="5" t="s">
        <v>5</v>
      </c>
      <c r="D138" s="73" t="s">
        <v>8</v>
      </c>
      <c r="E138" s="97" t="s">
        <v>298</v>
      </c>
      <c r="F138" s="89" t="s">
        <v>69</v>
      </c>
      <c r="G138" s="9"/>
      <c r="H138" s="5" t="s">
        <v>7</v>
      </c>
      <c r="I138" s="76" t="s">
        <v>64</v>
      </c>
      <c r="J138" s="17" t="s">
        <v>299</v>
      </c>
      <c r="K138" s="75" t="s">
        <v>11</v>
      </c>
    </row>
    <row r="139" spans="2:11" ht="15.75" thickBot="1">
      <c r="B139" s="12">
        <v>0.82291666666666663</v>
      </c>
      <c r="C139" s="13" t="s">
        <v>9</v>
      </c>
      <c r="D139" s="8" t="s">
        <v>73</v>
      </c>
      <c r="E139" s="15" t="s">
        <v>300</v>
      </c>
      <c r="F139" s="6" t="s">
        <v>6</v>
      </c>
      <c r="G139" s="9"/>
      <c r="H139" s="13" t="s">
        <v>10</v>
      </c>
      <c r="I139" s="11" t="s">
        <v>8</v>
      </c>
      <c r="J139" s="15" t="s">
        <v>301</v>
      </c>
      <c r="K139" s="10" t="s">
        <v>60</v>
      </c>
    </row>
    <row r="140" spans="2:11" ht="15.75" thickBot="1">
      <c r="B140" s="4">
        <v>0.85416666666666663</v>
      </c>
      <c r="C140" s="5" t="s">
        <v>12</v>
      </c>
      <c r="D140" s="89" t="s">
        <v>69</v>
      </c>
      <c r="E140" s="17" t="s">
        <v>302</v>
      </c>
      <c r="F140" s="14" t="s">
        <v>64</v>
      </c>
      <c r="G140" s="9"/>
      <c r="H140" s="5" t="s">
        <v>13</v>
      </c>
      <c r="I140" s="16" t="s">
        <v>11</v>
      </c>
      <c r="J140" s="17" t="s">
        <v>303</v>
      </c>
      <c r="K140" s="8" t="s">
        <v>73</v>
      </c>
    </row>
    <row r="141" spans="2:11" ht="15.75" thickBot="1">
      <c r="B141" s="12">
        <v>0.875</v>
      </c>
      <c r="C141" s="13" t="s">
        <v>14</v>
      </c>
      <c r="D141" s="6" t="s">
        <v>6</v>
      </c>
      <c r="E141" s="15" t="s">
        <v>304</v>
      </c>
      <c r="F141" s="89" t="s">
        <v>69</v>
      </c>
      <c r="G141" s="9"/>
      <c r="H141" s="13" t="s">
        <v>15</v>
      </c>
      <c r="I141" s="77" t="s">
        <v>60</v>
      </c>
      <c r="J141" s="15" t="s">
        <v>305</v>
      </c>
      <c r="K141" s="75" t="s">
        <v>11</v>
      </c>
    </row>
    <row r="142" spans="2:11" ht="15.75" thickBot="1">
      <c r="B142" s="4">
        <v>0.89583333333333337</v>
      </c>
      <c r="C142" s="5" t="s">
        <v>16</v>
      </c>
      <c r="D142" s="91" t="s">
        <v>64</v>
      </c>
      <c r="E142" s="17" t="s">
        <v>306</v>
      </c>
      <c r="F142" s="73" t="s">
        <v>8</v>
      </c>
      <c r="G142" s="9"/>
      <c r="H142" s="5" t="s">
        <v>17</v>
      </c>
      <c r="I142" s="89" t="s">
        <v>69</v>
      </c>
      <c r="J142" s="17" t="s">
        <v>307</v>
      </c>
      <c r="K142" s="90" t="s">
        <v>73</v>
      </c>
    </row>
    <row r="143" spans="2:11" ht="15.75" thickBot="1">
      <c r="B143" s="12">
        <v>0.91666666666666663</v>
      </c>
      <c r="C143" s="13" t="s">
        <v>18</v>
      </c>
      <c r="D143" s="75" t="s">
        <v>11</v>
      </c>
      <c r="E143" s="15" t="s">
        <v>308</v>
      </c>
      <c r="F143" s="74" t="s">
        <v>6</v>
      </c>
      <c r="G143" s="9"/>
      <c r="H143" s="13" t="s">
        <v>19</v>
      </c>
      <c r="I143" s="77" t="s">
        <v>60</v>
      </c>
      <c r="J143" s="15" t="s">
        <v>309</v>
      </c>
      <c r="K143" s="76" t="s">
        <v>64</v>
      </c>
    </row>
    <row r="144" spans="2:11" ht="15.75" thickBot="1">
      <c r="B144" s="4">
        <v>0.9375</v>
      </c>
      <c r="C144" s="5" t="s">
        <v>20</v>
      </c>
      <c r="D144" s="73" t="s">
        <v>8</v>
      </c>
      <c r="E144" s="17" t="s">
        <v>310</v>
      </c>
      <c r="F144" s="75" t="s">
        <v>11</v>
      </c>
      <c r="G144" s="9"/>
      <c r="H144" s="5" t="s">
        <v>21</v>
      </c>
      <c r="I144" s="76" t="s">
        <v>64</v>
      </c>
      <c r="J144" s="17" t="s">
        <v>311</v>
      </c>
      <c r="K144" s="74" t="s">
        <v>6</v>
      </c>
    </row>
    <row r="145" spans="2:11" ht="15.75" thickBot="1">
      <c r="B145" s="12">
        <v>0.95833333333333337</v>
      </c>
      <c r="C145" s="13" t="s">
        <v>22</v>
      </c>
      <c r="D145" s="89" t="s">
        <v>69</v>
      </c>
      <c r="E145" s="15" t="s">
        <v>312</v>
      </c>
      <c r="F145" s="77" t="s">
        <v>60</v>
      </c>
      <c r="G145" s="9"/>
      <c r="H145" s="13" t="s">
        <v>88</v>
      </c>
      <c r="I145" s="90" t="s">
        <v>73</v>
      </c>
      <c r="J145" s="15" t="s">
        <v>313</v>
      </c>
      <c r="K145" s="73" t="s">
        <v>8</v>
      </c>
    </row>
    <row r="146" spans="2:11" ht="15.75" thickBot="1">
      <c r="B146" s="4">
        <v>0.97916666666666663</v>
      </c>
      <c r="C146" s="5" t="s">
        <v>89</v>
      </c>
      <c r="D146" s="74" t="s">
        <v>6</v>
      </c>
      <c r="E146" s="17" t="s">
        <v>314</v>
      </c>
      <c r="F146" s="73" t="s">
        <v>8</v>
      </c>
      <c r="G146" s="9"/>
      <c r="H146" s="5" t="s">
        <v>90</v>
      </c>
      <c r="I146" s="75" t="s">
        <v>11</v>
      </c>
      <c r="J146" s="17" t="s">
        <v>315</v>
      </c>
      <c r="K146" s="89" t="s">
        <v>69</v>
      </c>
    </row>
    <row r="147" spans="2:11" ht="15.75" thickBot="1">
      <c r="B147" s="12">
        <v>1</v>
      </c>
      <c r="C147" s="13" t="s">
        <v>91</v>
      </c>
      <c r="D147" s="90" t="s">
        <v>73</v>
      </c>
      <c r="E147" s="15" t="s">
        <v>316</v>
      </c>
      <c r="F147" s="76" t="s">
        <v>64</v>
      </c>
      <c r="G147" s="9"/>
      <c r="H147" s="13" t="s">
        <v>92</v>
      </c>
      <c r="I147" s="74" t="s">
        <v>6</v>
      </c>
      <c r="J147" s="15" t="s">
        <v>317</v>
      </c>
      <c r="K147" s="77" t="s">
        <v>60</v>
      </c>
    </row>
    <row r="148" spans="2:11" ht="15.75" thickBot="1">
      <c r="B148" s="4">
        <v>2.0833333333333332E-2</v>
      </c>
      <c r="C148" s="5" t="s">
        <v>93</v>
      </c>
      <c r="D148" s="77" t="s">
        <v>60</v>
      </c>
      <c r="E148" s="17" t="s">
        <v>318</v>
      </c>
      <c r="F148" s="90" t="s">
        <v>73</v>
      </c>
      <c r="G148" s="9"/>
      <c r="H148" s="5"/>
      <c r="I148" s="92"/>
      <c r="J148" s="17"/>
      <c r="K148" s="92"/>
    </row>
    <row r="150" spans="2:11" ht="114" customHeight="1" thickBot="1"/>
    <row r="151" spans="2:11" ht="15.75" thickBot="1">
      <c r="B151" s="136" t="s">
        <v>319</v>
      </c>
      <c r="C151" s="137"/>
      <c r="D151" s="137"/>
      <c r="E151" s="137"/>
      <c r="F151" s="137"/>
      <c r="G151" s="137"/>
      <c r="H151" s="137"/>
      <c r="I151" s="137"/>
      <c r="J151" s="137"/>
      <c r="K151" s="138"/>
    </row>
    <row r="152" spans="2:11" ht="16.5" thickTop="1" thickBot="1">
      <c r="B152" s="139" t="s">
        <v>0</v>
      </c>
      <c r="C152" s="140"/>
      <c r="D152" s="1" t="s">
        <v>1</v>
      </c>
      <c r="E152" s="1"/>
      <c r="F152" s="1" t="s">
        <v>2</v>
      </c>
      <c r="G152" s="2"/>
      <c r="H152" s="3"/>
      <c r="I152" s="1" t="s">
        <v>3</v>
      </c>
      <c r="J152" s="1"/>
      <c r="K152" s="1" t="s">
        <v>4</v>
      </c>
    </row>
    <row r="153" spans="2:11" ht="16.5" thickTop="1" thickBot="1">
      <c r="B153" s="4">
        <v>0.75</v>
      </c>
      <c r="C153" s="5" t="s">
        <v>5</v>
      </c>
      <c r="D153" s="89" t="s">
        <v>69</v>
      </c>
      <c r="E153" s="17" t="s">
        <v>322</v>
      </c>
      <c r="F153" s="90" t="s">
        <v>73</v>
      </c>
      <c r="G153" s="9"/>
      <c r="H153" s="5" t="s">
        <v>7</v>
      </c>
      <c r="I153" s="73" t="s">
        <v>8</v>
      </c>
      <c r="J153" s="17" t="s">
        <v>323</v>
      </c>
      <c r="K153" s="75" t="s">
        <v>11</v>
      </c>
    </row>
    <row r="154" spans="2:11" ht="15.75" thickBot="1">
      <c r="B154" s="12">
        <v>0.78125</v>
      </c>
      <c r="C154" s="13" t="s">
        <v>9</v>
      </c>
      <c r="D154" s="73" t="s">
        <v>8</v>
      </c>
      <c r="E154" s="18" t="s">
        <v>324</v>
      </c>
      <c r="F154" s="89" t="s">
        <v>69</v>
      </c>
      <c r="G154" s="9"/>
      <c r="H154" s="13" t="s">
        <v>10</v>
      </c>
      <c r="I154" s="8" t="s">
        <v>73</v>
      </c>
      <c r="J154" s="15" t="s">
        <v>325</v>
      </c>
      <c r="K154" s="6" t="s">
        <v>6</v>
      </c>
    </row>
    <row r="155" spans="2:11" ht="15.75" thickBot="1">
      <c r="B155" s="4">
        <v>0.8125</v>
      </c>
      <c r="C155" s="5" t="s">
        <v>12</v>
      </c>
      <c r="D155" s="91" t="s">
        <v>64</v>
      </c>
      <c r="E155" s="17" t="s">
        <v>326</v>
      </c>
      <c r="F155" s="73" t="s">
        <v>8</v>
      </c>
      <c r="G155" s="9"/>
      <c r="H155" s="5" t="s">
        <v>13</v>
      </c>
      <c r="I155" s="75" t="s">
        <v>11</v>
      </c>
      <c r="J155" s="17" t="s">
        <v>327</v>
      </c>
      <c r="K155" s="89" t="s">
        <v>69</v>
      </c>
    </row>
    <row r="156" spans="2:11" ht="15.75" thickBot="1">
      <c r="B156" s="12">
        <v>0.83333333333333337</v>
      </c>
      <c r="C156" s="13" t="s">
        <v>14</v>
      </c>
      <c r="D156" s="77" t="s">
        <v>60</v>
      </c>
      <c r="E156" s="15" t="s">
        <v>328</v>
      </c>
      <c r="F156" s="75" t="s">
        <v>11</v>
      </c>
      <c r="G156" s="9"/>
      <c r="H156" s="13" t="s">
        <v>15</v>
      </c>
      <c r="I156" s="74" t="s">
        <v>6</v>
      </c>
      <c r="J156" s="15" t="s">
        <v>329</v>
      </c>
      <c r="K156" s="73" t="s">
        <v>8</v>
      </c>
    </row>
    <row r="157" spans="2:11" ht="15.75" thickBot="1">
      <c r="B157" s="4">
        <v>0.85416666666666663</v>
      </c>
      <c r="C157" s="5" t="s">
        <v>16</v>
      </c>
      <c r="D157" s="16" t="s">
        <v>11</v>
      </c>
      <c r="E157" s="17" t="s">
        <v>330</v>
      </c>
      <c r="F157" s="8" t="s">
        <v>73</v>
      </c>
      <c r="G157" s="9"/>
      <c r="H157" s="5" t="s">
        <v>17</v>
      </c>
      <c r="I157" s="89" t="s">
        <v>69</v>
      </c>
      <c r="J157" s="17" t="s">
        <v>331</v>
      </c>
      <c r="K157" s="77" t="s">
        <v>60</v>
      </c>
    </row>
    <row r="158" spans="2:11" ht="15.75" thickBot="1">
      <c r="B158" s="12">
        <v>0.875</v>
      </c>
      <c r="C158" s="13" t="s">
        <v>18</v>
      </c>
      <c r="D158" s="76" t="s">
        <v>64</v>
      </c>
      <c r="E158" s="15" t="s">
        <v>332</v>
      </c>
      <c r="F158" s="74" t="s">
        <v>6</v>
      </c>
      <c r="G158" s="9"/>
      <c r="H158" s="13" t="s">
        <v>19</v>
      </c>
      <c r="I158" s="77" t="s">
        <v>60</v>
      </c>
      <c r="J158" s="15" t="s">
        <v>333</v>
      </c>
      <c r="K158" s="90" t="s">
        <v>73</v>
      </c>
    </row>
    <row r="159" spans="2:11" ht="15.75" thickBot="1">
      <c r="B159" s="4">
        <v>0.89583333333333337</v>
      </c>
      <c r="C159" s="5" t="s">
        <v>20</v>
      </c>
      <c r="D159" s="74" t="s">
        <v>6</v>
      </c>
      <c r="E159" s="17" t="s">
        <v>334</v>
      </c>
      <c r="F159" s="77" t="s">
        <v>60</v>
      </c>
      <c r="G159" s="9"/>
      <c r="H159" s="5" t="s">
        <v>21</v>
      </c>
      <c r="I159" s="89" t="s">
        <v>69</v>
      </c>
      <c r="J159" s="17" t="s">
        <v>335</v>
      </c>
      <c r="K159" s="14" t="s">
        <v>64</v>
      </c>
    </row>
    <row r="160" spans="2:11" ht="15.75" thickBot="1">
      <c r="B160" s="12">
        <v>0.91666666666666663</v>
      </c>
      <c r="C160" s="13" t="s">
        <v>22</v>
      </c>
      <c r="D160" s="75" t="s">
        <v>11</v>
      </c>
      <c r="E160" s="15" t="s">
        <v>336</v>
      </c>
      <c r="F160" s="76" t="s">
        <v>64</v>
      </c>
      <c r="G160" s="9"/>
      <c r="H160" s="13" t="s">
        <v>88</v>
      </c>
      <c r="I160" s="6" t="s">
        <v>6</v>
      </c>
      <c r="J160" s="15" t="s">
        <v>337</v>
      </c>
      <c r="K160" s="89" t="s">
        <v>69</v>
      </c>
    </row>
    <row r="161" spans="2:11" ht="15.75" thickBot="1">
      <c r="B161" s="4">
        <v>0.9375</v>
      </c>
      <c r="C161" s="5" t="s">
        <v>89</v>
      </c>
      <c r="D161" s="90" t="s">
        <v>73</v>
      </c>
      <c r="E161" s="17" t="s">
        <v>338</v>
      </c>
      <c r="F161" s="73" t="s">
        <v>8</v>
      </c>
      <c r="G161" s="9"/>
      <c r="H161" s="5" t="s">
        <v>90</v>
      </c>
      <c r="I161" s="75" t="s">
        <v>11</v>
      </c>
      <c r="J161" s="17" t="s">
        <v>339</v>
      </c>
      <c r="K161" s="74" t="s">
        <v>6</v>
      </c>
    </row>
    <row r="162" spans="2:11" ht="15.75" thickBot="1">
      <c r="B162" s="12">
        <v>0.95833333333333337</v>
      </c>
      <c r="C162" s="13" t="s">
        <v>91</v>
      </c>
      <c r="D162" s="11" t="s">
        <v>8</v>
      </c>
      <c r="E162" s="15" t="s">
        <v>340</v>
      </c>
      <c r="F162" s="10" t="s">
        <v>60</v>
      </c>
      <c r="G162" s="9"/>
      <c r="H162" s="13" t="s">
        <v>92</v>
      </c>
      <c r="I162" s="76" t="s">
        <v>64</v>
      </c>
      <c r="J162" s="15" t="s">
        <v>341</v>
      </c>
      <c r="K162" s="90" t="s">
        <v>73</v>
      </c>
    </row>
    <row r="163" spans="2:11" ht="15.75" thickBot="1">
      <c r="B163" s="4">
        <v>0.97916666666666663</v>
      </c>
      <c r="C163" s="5" t="s">
        <v>93</v>
      </c>
      <c r="D163" s="77" t="s">
        <v>60</v>
      </c>
      <c r="E163" s="17" t="s">
        <v>342</v>
      </c>
      <c r="F163" s="76" t="s">
        <v>64</v>
      </c>
      <c r="G163" s="9"/>
      <c r="H163" s="5"/>
      <c r="I163" s="92"/>
      <c r="J163" s="17"/>
      <c r="K163" s="92"/>
    </row>
    <row r="165" spans="2:11" ht="15.75" thickBot="1"/>
    <row r="166" spans="2:11" ht="15.75" thickBot="1">
      <c r="B166" s="136" t="s">
        <v>344</v>
      </c>
      <c r="C166" s="137"/>
      <c r="D166" s="137"/>
      <c r="E166" s="137"/>
      <c r="F166" s="137"/>
      <c r="G166" s="137"/>
      <c r="H166" s="137"/>
      <c r="I166" s="137"/>
      <c r="J166" s="137"/>
      <c r="K166" s="138"/>
    </row>
    <row r="167" spans="2:11" ht="16.5" thickTop="1" thickBot="1">
      <c r="B167" s="139" t="s">
        <v>0</v>
      </c>
      <c r="C167" s="140"/>
      <c r="D167" s="1" t="s">
        <v>1</v>
      </c>
      <c r="E167" s="1"/>
      <c r="F167" s="1" t="s">
        <v>2</v>
      </c>
      <c r="G167" s="2"/>
      <c r="H167" s="3"/>
      <c r="I167" s="1" t="s">
        <v>3</v>
      </c>
      <c r="J167" s="1"/>
      <c r="K167" s="1" t="s">
        <v>4</v>
      </c>
    </row>
    <row r="168" spans="2:11" ht="16.5" thickTop="1" thickBot="1">
      <c r="B168" s="4">
        <v>0.75</v>
      </c>
      <c r="C168" s="5" t="s">
        <v>5</v>
      </c>
      <c r="D168" s="91" t="s">
        <v>64</v>
      </c>
      <c r="E168" s="17" t="s">
        <v>346</v>
      </c>
      <c r="F168" s="73" t="s">
        <v>8</v>
      </c>
      <c r="G168" s="9"/>
      <c r="H168" s="5" t="s">
        <v>7</v>
      </c>
      <c r="I168" s="89" t="s">
        <v>69</v>
      </c>
      <c r="J168" s="17" t="s">
        <v>347</v>
      </c>
      <c r="K168" s="90" t="s">
        <v>73</v>
      </c>
    </row>
    <row r="169" spans="2:11" ht="15.75" thickBot="1">
      <c r="B169" s="12">
        <v>0.78125</v>
      </c>
      <c r="C169" s="13" t="s">
        <v>9</v>
      </c>
      <c r="D169" s="8" t="s">
        <v>73</v>
      </c>
      <c r="E169" s="15" t="s">
        <v>348</v>
      </c>
      <c r="F169" s="6" t="s">
        <v>6</v>
      </c>
      <c r="G169" s="9"/>
      <c r="H169" s="13" t="s">
        <v>10</v>
      </c>
      <c r="I169" s="75" t="s">
        <v>11</v>
      </c>
      <c r="J169" s="15" t="s">
        <v>349</v>
      </c>
      <c r="K169" s="89" t="s">
        <v>69</v>
      </c>
    </row>
    <row r="170" spans="2:11" ht="15.75" thickBot="1">
      <c r="B170" s="4">
        <v>0.8125</v>
      </c>
      <c r="C170" s="5" t="s">
        <v>12</v>
      </c>
      <c r="D170" s="74" t="s">
        <v>6</v>
      </c>
      <c r="E170" s="97" t="s">
        <v>350</v>
      </c>
      <c r="F170" s="73" t="s">
        <v>8</v>
      </c>
      <c r="G170" s="9"/>
      <c r="H170" s="5" t="s">
        <v>13</v>
      </c>
      <c r="I170" s="77" t="s">
        <v>60</v>
      </c>
      <c r="J170" s="17" t="s">
        <v>351</v>
      </c>
      <c r="K170" s="75" t="s">
        <v>11</v>
      </c>
    </row>
    <row r="171" spans="2:11" ht="15.75" thickBot="1">
      <c r="B171" s="12">
        <v>0.83333333333333337</v>
      </c>
      <c r="C171" s="13" t="s">
        <v>14</v>
      </c>
      <c r="D171" s="89" t="s">
        <v>69</v>
      </c>
      <c r="E171" s="15" t="s">
        <v>352</v>
      </c>
      <c r="F171" s="14" t="s">
        <v>64</v>
      </c>
      <c r="G171" s="9"/>
      <c r="H171" s="13" t="s">
        <v>15</v>
      </c>
      <c r="I171" s="16" t="s">
        <v>11</v>
      </c>
      <c r="J171" s="15" t="s">
        <v>353</v>
      </c>
      <c r="K171" s="8" t="s">
        <v>73</v>
      </c>
    </row>
    <row r="172" spans="2:11" ht="15.75" thickBot="1">
      <c r="B172" s="4">
        <v>0.85416666666666663</v>
      </c>
      <c r="C172" s="5" t="s">
        <v>16</v>
      </c>
      <c r="D172" s="6" t="s">
        <v>6</v>
      </c>
      <c r="E172" s="17" t="s">
        <v>354</v>
      </c>
      <c r="F172" s="89" t="s">
        <v>69</v>
      </c>
      <c r="G172" s="9"/>
      <c r="H172" s="5" t="s">
        <v>17</v>
      </c>
      <c r="I172" s="11" t="s">
        <v>8</v>
      </c>
      <c r="J172" s="17" t="s">
        <v>355</v>
      </c>
      <c r="K172" s="10" t="s">
        <v>60</v>
      </c>
    </row>
    <row r="173" spans="2:11" ht="15.75" thickBot="1">
      <c r="B173" s="12">
        <v>0.875</v>
      </c>
      <c r="C173" s="13" t="s">
        <v>18</v>
      </c>
      <c r="D173" s="77" t="s">
        <v>60</v>
      </c>
      <c r="E173" s="15" t="s">
        <v>356</v>
      </c>
      <c r="F173" s="90" t="s">
        <v>73</v>
      </c>
      <c r="G173" s="9"/>
      <c r="H173" s="13" t="s">
        <v>19</v>
      </c>
      <c r="I173" s="76" t="s">
        <v>64</v>
      </c>
      <c r="J173" s="15" t="s">
        <v>357</v>
      </c>
      <c r="K173" s="75" t="s">
        <v>11</v>
      </c>
    </row>
    <row r="174" spans="2:11" ht="15.75" thickBot="1">
      <c r="B174" s="4">
        <v>0.89583333333333337</v>
      </c>
      <c r="C174" s="5" t="s">
        <v>20</v>
      </c>
      <c r="D174" s="75" t="s">
        <v>11</v>
      </c>
      <c r="E174" s="17" t="s">
        <v>358</v>
      </c>
      <c r="F174" s="74" t="s">
        <v>6</v>
      </c>
      <c r="G174" s="9"/>
      <c r="H174" s="5" t="s">
        <v>21</v>
      </c>
      <c r="I174" s="77" t="s">
        <v>60</v>
      </c>
      <c r="J174" s="17" t="s">
        <v>359</v>
      </c>
      <c r="K174" s="76" t="s">
        <v>64</v>
      </c>
    </row>
    <row r="175" spans="2:11" ht="15.75" thickBot="1">
      <c r="B175" s="12">
        <v>0.91666666666666663</v>
      </c>
      <c r="C175" s="13" t="s">
        <v>22</v>
      </c>
      <c r="D175" s="89" t="s">
        <v>69</v>
      </c>
      <c r="E175" s="15" t="s">
        <v>360</v>
      </c>
      <c r="F175" s="77" t="s">
        <v>60</v>
      </c>
      <c r="G175" s="9"/>
      <c r="H175" s="13" t="s">
        <v>88</v>
      </c>
      <c r="I175" s="90" t="s">
        <v>73</v>
      </c>
      <c r="J175" s="15" t="s">
        <v>361</v>
      </c>
      <c r="K175" s="73" t="s">
        <v>8</v>
      </c>
    </row>
    <row r="176" spans="2:11" ht="15.75" thickBot="1">
      <c r="B176" s="4">
        <v>0.9375</v>
      </c>
      <c r="C176" s="5" t="s">
        <v>89</v>
      </c>
      <c r="D176" s="73" t="s">
        <v>8</v>
      </c>
      <c r="E176" s="17" t="s">
        <v>362</v>
      </c>
      <c r="F176" s="75" t="s">
        <v>11</v>
      </c>
      <c r="G176" s="9"/>
      <c r="H176" s="5" t="s">
        <v>90</v>
      </c>
      <c r="I176" s="76" t="s">
        <v>64</v>
      </c>
      <c r="J176" s="17" t="s">
        <v>363</v>
      </c>
      <c r="K176" s="74" t="s">
        <v>6</v>
      </c>
    </row>
    <row r="177" spans="2:13" ht="15.75" thickBot="1">
      <c r="B177" s="12">
        <v>0.95833333333333337</v>
      </c>
      <c r="C177" s="13" t="s">
        <v>91</v>
      </c>
      <c r="D177" s="90" t="s">
        <v>73</v>
      </c>
      <c r="E177" s="15" t="s">
        <v>364</v>
      </c>
      <c r="F177" s="76" t="s">
        <v>64</v>
      </c>
      <c r="G177" s="9"/>
      <c r="H177" s="13" t="s">
        <v>92</v>
      </c>
      <c r="I177" s="74" t="s">
        <v>6</v>
      </c>
      <c r="J177" s="15" t="s">
        <v>365</v>
      </c>
      <c r="K177" s="77" t="s">
        <v>60</v>
      </c>
    </row>
    <row r="178" spans="2:13" ht="15.75" thickBot="1">
      <c r="B178" s="4">
        <v>0.97916666666666663</v>
      </c>
      <c r="C178" s="5" t="s">
        <v>93</v>
      </c>
      <c r="D178" s="73" t="s">
        <v>8</v>
      </c>
      <c r="E178" s="17" t="s">
        <v>366</v>
      </c>
      <c r="F178" s="89" t="s">
        <v>69</v>
      </c>
      <c r="G178" s="9"/>
      <c r="H178" s="5"/>
      <c r="I178" s="92"/>
      <c r="J178" s="17"/>
      <c r="K178" s="92"/>
    </row>
    <row r="180" spans="2:13" ht="111.75" customHeight="1"/>
    <row r="181" spans="2:13" ht="30.75" customHeight="1" thickBot="1"/>
    <row r="182" spans="2:13" ht="15.75" thickBot="1">
      <c r="B182" s="136" t="s">
        <v>345</v>
      </c>
      <c r="C182" s="137"/>
      <c r="D182" s="137"/>
      <c r="E182" s="137"/>
      <c r="F182" s="137"/>
      <c r="G182" s="137"/>
      <c r="H182" s="137"/>
      <c r="I182" s="137"/>
      <c r="J182" s="137"/>
      <c r="K182" s="138"/>
    </row>
    <row r="183" spans="2:13" ht="16.5" thickTop="1" thickBot="1">
      <c r="B183" s="139" t="s">
        <v>0</v>
      </c>
      <c r="C183" s="140"/>
      <c r="D183" s="1" t="s">
        <v>1</v>
      </c>
      <c r="E183" s="1"/>
      <c r="F183" s="1" t="s">
        <v>2</v>
      </c>
      <c r="G183" s="2"/>
      <c r="H183" s="3"/>
      <c r="I183" s="1" t="s">
        <v>3</v>
      </c>
      <c r="J183" s="1"/>
      <c r="K183" s="1" t="s">
        <v>4</v>
      </c>
    </row>
    <row r="184" spans="2:13" ht="16.5" thickTop="1" thickBot="1">
      <c r="B184" s="4">
        <v>0.66666666666666663</v>
      </c>
      <c r="C184" s="5" t="s">
        <v>5</v>
      </c>
      <c r="D184" s="77" t="s">
        <v>60</v>
      </c>
      <c r="E184" s="17" t="s">
        <v>369</v>
      </c>
      <c r="F184" s="75" t="s">
        <v>11</v>
      </c>
      <c r="G184" s="9"/>
      <c r="H184" s="5" t="s">
        <v>7</v>
      </c>
      <c r="I184" s="74" t="s">
        <v>6</v>
      </c>
      <c r="J184" s="7" t="s">
        <v>370</v>
      </c>
      <c r="K184" s="73" t="s">
        <v>8</v>
      </c>
    </row>
    <row r="185" spans="2:13" ht="15.75" thickBot="1">
      <c r="B185" s="12">
        <v>0.69791666666666663</v>
      </c>
      <c r="C185" s="13" t="s">
        <v>9</v>
      </c>
      <c r="D185" s="73" t="s">
        <v>8</v>
      </c>
      <c r="E185" s="15" t="s">
        <v>371</v>
      </c>
      <c r="F185" s="89" t="s">
        <v>69</v>
      </c>
      <c r="G185" s="9"/>
      <c r="H185" s="13" t="s">
        <v>10</v>
      </c>
      <c r="I185" s="77" t="s">
        <v>60</v>
      </c>
      <c r="J185" s="15" t="s">
        <v>372</v>
      </c>
      <c r="K185" s="90" t="s">
        <v>73</v>
      </c>
    </row>
    <row r="186" spans="2:13" ht="15.75" thickBot="1">
      <c r="B186" s="4">
        <v>0.72916666666666663</v>
      </c>
      <c r="C186" s="5" t="s">
        <v>12</v>
      </c>
      <c r="D186" s="76" t="s">
        <v>64</v>
      </c>
      <c r="E186" s="17" t="s">
        <v>373</v>
      </c>
      <c r="F186" s="74" t="s">
        <v>6</v>
      </c>
      <c r="G186" s="9"/>
      <c r="H186" s="5" t="s">
        <v>13</v>
      </c>
      <c r="I186" s="75" t="s">
        <v>11</v>
      </c>
      <c r="J186" s="17" t="s">
        <v>374</v>
      </c>
      <c r="K186" s="89" t="s">
        <v>69</v>
      </c>
    </row>
    <row r="187" spans="2:13" ht="15.75" thickBot="1">
      <c r="B187" s="12">
        <v>0.75</v>
      </c>
      <c r="C187" s="13" t="s">
        <v>14</v>
      </c>
      <c r="D187" s="74" t="s">
        <v>6</v>
      </c>
      <c r="E187" s="15" t="s">
        <v>375</v>
      </c>
      <c r="F187" s="77" t="s">
        <v>60</v>
      </c>
      <c r="G187" s="9"/>
      <c r="H187" s="13" t="s">
        <v>15</v>
      </c>
      <c r="I187" s="89" t="s">
        <v>69</v>
      </c>
      <c r="J187" s="15" t="s">
        <v>376</v>
      </c>
      <c r="K187" s="14" t="s">
        <v>64</v>
      </c>
    </row>
    <row r="188" spans="2:13" ht="15.75" thickBot="1">
      <c r="B188" s="4">
        <v>0.77083333333333337</v>
      </c>
      <c r="C188" s="5" t="s">
        <v>16</v>
      </c>
      <c r="D188" s="90" t="s">
        <v>73</v>
      </c>
      <c r="E188" s="17" t="s">
        <v>377</v>
      </c>
      <c r="F188" s="73" t="s">
        <v>8</v>
      </c>
      <c r="G188" s="9"/>
      <c r="H188" s="5" t="s">
        <v>17</v>
      </c>
      <c r="I188" s="6" t="s">
        <v>6</v>
      </c>
      <c r="J188" s="17" t="s">
        <v>378</v>
      </c>
      <c r="K188" s="89" t="s">
        <v>69</v>
      </c>
    </row>
    <row r="189" spans="2:13" ht="15.75" thickBot="1">
      <c r="B189" s="12">
        <v>0.79166666666666663</v>
      </c>
      <c r="C189" s="13" t="s">
        <v>18</v>
      </c>
      <c r="D189" s="89" t="s">
        <v>69</v>
      </c>
      <c r="E189" s="18" t="s">
        <v>379</v>
      </c>
      <c r="F189" s="90" t="s">
        <v>73</v>
      </c>
      <c r="G189" s="9"/>
      <c r="H189" s="13" t="s">
        <v>19</v>
      </c>
      <c r="I189" s="73" t="s">
        <v>8</v>
      </c>
      <c r="J189" s="15" t="s">
        <v>380</v>
      </c>
      <c r="K189" s="75" t="s">
        <v>11</v>
      </c>
      <c r="M189" s="113"/>
    </row>
    <row r="190" spans="2:13" ht="15.75" thickBot="1">
      <c r="B190" s="4">
        <v>0.8125</v>
      </c>
      <c r="C190" s="5" t="s">
        <v>20</v>
      </c>
      <c r="D190" s="91" t="s">
        <v>64</v>
      </c>
      <c r="E190" s="17" t="s">
        <v>381</v>
      </c>
      <c r="F190" s="73" t="s">
        <v>8</v>
      </c>
      <c r="G190" s="9"/>
      <c r="H190" s="5" t="s">
        <v>21</v>
      </c>
      <c r="I190" s="8" t="s">
        <v>73</v>
      </c>
      <c r="J190" s="17" t="s">
        <v>382</v>
      </c>
      <c r="K190" s="6" t="s">
        <v>6</v>
      </c>
    </row>
    <row r="191" spans="2:13" ht="15.75" thickBot="1">
      <c r="B191" s="12">
        <v>0.83333333333333337</v>
      </c>
      <c r="C191" s="13" t="s">
        <v>22</v>
      </c>
      <c r="D191" s="16" t="s">
        <v>11</v>
      </c>
      <c r="E191" s="15" t="s">
        <v>383</v>
      </c>
      <c r="F191" s="8" t="s">
        <v>73</v>
      </c>
      <c r="G191" s="9"/>
      <c r="H191" s="13" t="s">
        <v>88</v>
      </c>
      <c r="I191" s="89" t="s">
        <v>69</v>
      </c>
      <c r="J191" s="15" t="s">
        <v>384</v>
      </c>
      <c r="K191" s="77" t="s">
        <v>60</v>
      </c>
    </row>
    <row r="192" spans="2:13" ht="15.75" thickBot="1">
      <c r="B192" s="4">
        <v>0.85416666666666663</v>
      </c>
      <c r="C192" s="5" t="s">
        <v>89</v>
      </c>
      <c r="D192" s="77" t="s">
        <v>60</v>
      </c>
      <c r="E192" s="17" t="s">
        <v>385</v>
      </c>
      <c r="F192" s="76" t="s">
        <v>64</v>
      </c>
      <c r="G192" s="9"/>
      <c r="H192" s="5" t="s">
        <v>90</v>
      </c>
      <c r="I192" s="75" t="s">
        <v>11</v>
      </c>
      <c r="J192" s="17" t="s">
        <v>386</v>
      </c>
      <c r="K192" s="74" t="s">
        <v>6</v>
      </c>
    </row>
    <row r="193" spans="2:11" ht="15.75" thickBot="1">
      <c r="B193" s="12">
        <v>0.875</v>
      </c>
      <c r="C193" s="13" t="s">
        <v>91</v>
      </c>
      <c r="D193" s="11" t="s">
        <v>8</v>
      </c>
      <c r="E193" s="15" t="s">
        <v>387</v>
      </c>
      <c r="F193" s="10" t="s">
        <v>60</v>
      </c>
      <c r="G193" s="9"/>
      <c r="H193" s="13" t="s">
        <v>92</v>
      </c>
      <c r="I193" s="76" t="s">
        <v>64</v>
      </c>
      <c r="J193" s="15" t="s">
        <v>388</v>
      </c>
      <c r="K193" s="90" t="s">
        <v>73</v>
      </c>
    </row>
    <row r="194" spans="2:11" ht="15.75" thickBot="1">
      <c r="B194" s="4">
        <v>0.89583333333333337</v>
      </c>
      <c r="C194" s="5" t="s">
        <v>93</v>
      </c>
      <c r="D194" s="75" t="s">
        <v>11</v>
      </c>
      <c r="E194" s="17" t="s">
        <v>389</v>
      </c>
      <c r="F194" s="76" t="s">
        <v>64</v>
      </c>
      <c r="G194" s="9"/>
      <c r="H194" s="5"/>
      <c r="I194" s="92"/>
      <c r="J194" s="17"/>
      <c r="K194" s="92"/>
    </row>
    <row r="196" spans="2:11" ht="15.75" thickBot="1"/>
    <row r="197" spans="2:11" ht="15.75" thickBot="1">
      <c r="B197" s="136" t="s">
        <v>368</v>
      </c>
      <c r="C197" s="137"/>
      <c r="D197" s="137"/>
      <c r="E197" s="137"/>
      <c r="F197" s="137"/>
      <c r="G197" s="137"/>
      <c r="H197" s="137"/>
      <c r="I197" s="137"/>
      <c r="J197" s="137"/>
      <c r="K197" s="138"/>
    </row>
    <row r="198" spans="2:11" ht="16.5" thickTop="1" thickBot="1">
      <c r="B198" s="139" t="s">
        <v>0</v>
      </c>
      <c r="C198" s="140"/>
      <c r="D198" s="1" t="s">
        <v>1</v>
      </c>
      <c r="E198" s="1"/>
      <c r="F198" s="1" t="s">
        <v>2</v>
      </c>
      <c r="G198" s="2"/>
      <c r="H198" s="3"/>
      <c r="I198" s="1" t="s">
        <v>3</v>
      </c>
      <c r="J198" s="1"/>
      <c r="K198" s="1" t="s">
        <v>4</v>
      </c>
    </row>
    <row r="199" spans="2:11" ht="16.5" thickTop="1" thickBot="1">
      <c r="B199" s="4">
        <v>0.75</v>
      </c>
      <c r="C199" s="5" t="s">
        <v>5</v>
      </c>
      <c r="D199" s="76" t="s">
        <v>64</v>
      </c>
      <c r="E199" s="97" t="s">
        <v>391</v>
      </c>
      <c r="F199" s="75" t="s">
        <v>11</v>
      </c>
      <c r="G199" s="9"/>
      <c r="H199" s="5" t="s">
        <v>7</v>
      </c>
      <c r="I199" s="8" t="s">
        <v>73</v>
      </c>
      <c r="J199" s="17" t="s">
        <v>392</v>
      </c>
      <c r="K199" s="6" t="s">
        <v>6</v>
      </c>
    </row>
    <row r="200" spans="2:11" ht="15.75" thickBot="1">
      <c r="B200" s="12">
        <v>0.78125</v>
      </c>
      <c r="C200" s="13" t="s">
        <v>9</v>
      </c>
      <c r="D200" s="11" t="s">
        <v>8</v>
      </c>
      <c r="E200" s="15" t="s">
        <v>393</v>
      </c>
      <c r="F200" s="10" t="s">
        <v>60</v>
      </c>
      <c r="G200" s="9"/>
      <c r="H200" s="13" t="s">
        <v>10</v>
      </c>
      <c r="I200" s="89" t="s">
        <v>69</v>
      </c>
      <c r="J200" s="15" t="s">
        <v>394</v>
      </c>
      <c r="K200" s="14" t="s">
        <v>64</v>
      </c>
    </row>
    <row r="201" spans="2:11" ht="15.75" thickBot="1">
      <c r="B201" s="4">
        <v>0.8125</v>
      </c>
      <c r="C201" s="5" t="s">
        <v>12</v>
      </c>
      <c r="D201" s="16" t="s">
        <v>11</v>
      </c>
      <c r="E201" s="17" t="s">
        <v>395</v>
      </c>
      <c r="F201" s="8" t="s">
        <v>73</v>
      </c>
      <c r="G201" s="9"/>
      <c r="H201" s="5" t="s">
        <v>13</v>
      </c>
      <c r="I201" s="6" t="s">
        <v>6</v>
      </c>
      <c r="J201" s="17" t="s">
        <v>396</v>
      </c>
      <c r="K201" s="89" t="s">
        <v>69</v>
      </c>
    </row>
    <row r="202" spans="2:11" ht="15.75" thickBot="1">
      <c r="B202" s="12">
        <v>0.83333333333333337</v>
      </c>
      <c r="C202" s="13" t="s">
        <v>14</v>
      </c>
      <c r="D202" s="77" t="s">
        <v>60</v>
      </c>
      <c r="E202" s="15" t="s">
        <v>397</v>
      </c>
      <c r="F202" s="75" t="s">
        <v>11</v>
      </c>
      <c r="G202" s="9"/>
      <c r="H202" s="13" t="s">
        <v>15</v>
      </c>
      <c r="I202" s="91" t="s">
        <v>64</v>
      </c>
      <c r="J202" s="15" t="s">
        <v>398</v>
      </c>
      <c r="K202" s="73" t="s">
        <v>8</v>
      </c>
    </row>
    <row r="203" spans="2:11" ht="15.75" thickBot="1">
      <c r="B203" s="4">
        <v>0.85416666666666663</v>
      </c>
      <c r="C203" s="5" t="s">
        <v>16</v>
      </c>
      <c r="D203" s="90" t="s">
        <v>73</v>
      </c>
      <c r="E203" s="17" t="s">
        <v>399</v>
      </c>
      <c r="F203" s="89" t="s">
        <v>69</v>
      </c>
      <c r="G203" s="9"/>
      <c r="H203" s="5" t="s">
        <v>17</v>
      </c>
      <c r="I203" s="75" t="s">
        <v>11</v>
      </c>
      <c r="J203" s="17" t="s">
        <v>400</v>
      </c>
      <c r="K203" s="74" t="s">
        <v>6</v>
      </c>
    </row>
    <row r="204" spans="2:11" ht="15.75" thickBot="1">
      <c r="B204" s="12">
        <v>0.875</v>
      </c>
      <c r="C204" s="13" t="s">
        <v>18</v>
      </c>
      <c r="D204" s="77" t="s">
        <v>60</v>
      </c>
      <c r="E204" s="15" t="s">
        <v>401</v>
      </c>
      <c r="F204" s="76" t="s">
        <v>64</v>
      </c>
      <c r="G204" s="9"/>
      <c r="H204" s="13" t="s">
        <v>19</v>
      </c>
      <c r="I204" s="73" t="s">
        <v>8</v>
      </c>
      <c r="J204" s="15" t="s">
        <v>402</v>
      </c>
      <c r="K204" s="75" t="s">
        <v>11</v>
      </c>
    </row>
    <row r="205" spans="2:11" ht="15.75" thickBot="1">
      <c r="B205" s="4">
        <v>0.89583333333333337</v>
      </c>
      <c r="C205" s="5" t="s">
        <v>20</v>
      </c>
      <c r="D205" s="73" t="s">
        <v>8</v>
      </c>
      <c r="E205" s="17" t="s">
        <v>403</v>
      </c>
      <c r="F205" s="90" t="s">
        <v>73</v>
      </c>
      <c r="G205" s="9"/>
      <c r="H205" s="5" t="s">
        <v>21</v>
      </c>
      <c r="I205" s="89" t="s">
        <v>69</v>
      </c>
      <c r="J205" s="17" t="s">
        <v>404</v>
      </c>
      <c r="K205" s="77" t="s">
        <v>60</v>
      </c>
    </row>
    <row r="206" spans="2:11" ht="15.75" thickBot="1">
      <c r="B206" s="12">
        <v>0.91666666666666663</v>
      </c>
      <c r="C206" s="13" t="s">
        <v>22</v>
      </c>
      <c r="D206" s="76" t="s">
        <v>64</v>
      </c>
      <c r="E206" s="15" t="s">
        <v>405</v>
      </c>
      <c r="F206" s="74" t="s">
        <v>6</v>
      </c>
      <c r="G206" s="9"/>
      <c r="H206" s="13" t="s">
        <v>88</v>
      </c>
      <c r="I206" s="77" t="s">
        <v>60</v>
      </c>
      <c r="J206" s="15" t="s">
        <v>406</v>
      </c>
      <c r="K206" s="90" t="s">
        <v>73</v>
      </c>
    </row>
    <row r="207" spans="2:11" ht="15.75" thickBot="1">
      <c r="B207" s="4">
        <v>0.9375</v>
      </c>
      <c r="C207" s="5" t="s">
        <v>89</v>
      </c>
      <c r="D207" s="74" t="s">
        <v>6</v>
      </c>
      <c r="E207" s="17" t="s">
        <v>407</v>
      </c>
      <c r="F207" s="77" t="s">
        <v>60</v>
      </c>
      <c r="G207" s="9"/>
      <c r="H207" s="5" t="s">
        <v>90</v>
      </c>
      <c r="I207" s="90" t="s">
        <v>73</v>
      </c>
      <c r="J207" s="17" t="s">
        <v>380</v>
      </c>
      <c r="K207" s="76" t="s">
        <v>64</v>
      </c>
    </row>
    <row r="208" spans="2:11" ht="15.75" thickBot="1">
      <c r="B208" s="12">
        <v>0.95833333333333337</v>
      </c>
      <c r="C208" s="13" t="s">
        <v>91</v>
      </c>
      <c r="D208" s="75" t="s">
        <v>11</v>
      </c>
      <c r="E208" s="15" t="s">
        <v>408</v>
      </c>
      <c r="F208" s="89" t="s">
        <v>69</v>
      </c>
      <c r="G208" s="9"/>
      <c r="H208" s="13" t="s">
        <v>92</v>
      </c>
      <c r="I208" s="74" t="s">
        <v>6</v>
      </c>
      <c r="J208" s="15" t="s">
        <v>409</v>
      </c>
      <c r="K208" s="73" t="s">
        <v>8</v>
      </c>
    </row>
    <row r="209" spans="2:11" ht="15.75" thickBot="1">
      <c r="B209" s="4">
        <v>0.97916666666666663</v>
      </c>
      <c r="C209" s="5" t="s">
        <v>93</v>
      </c>
      <c r="D209" s="89" t="s">
        <v>69</v>
      </c>
      <c r="E209" s="17" t="s">
        <v>410</v>
      </c>
      <c r="F209" s="73" t="s">
        <v>8</v>
      </c>
      <c r="G209" s="9"/>
      <c r="H209" s="5"/>
      <c r="I209" s="92"/>
      <c r="J209" s="17"/>
      <c r="K209" s="92"/>
    </row>
    <row r="211" spans="2:11" ht="78.75" customHeight="1"/>
    <row r="212" spans="2:11" ht="35.25" customHeight="1" thickBot="1"/>
    <row r="213" spans="2:11" ht="15.75" thickBot="1">
      <c r="B213" s="136" t="s">
        <v>390</v>
      </c>
      <c r="C213" s="137"/>
      <c r="D213" s="137"/>
      <c r="E213" s="137"/>
      <c r="F213" s="137"/>
      <c r="G213" s="137"/>
      <c r="H213" s="137"/>
      <c r="I213" s="137"/>
      <c r="J213" s="137"/>
      <c r="K213" s="138"/>
    </row>
    <row r="214" spans="2:11" ht="16.5" thickTop="1" thickBot="1">
      <c r="B214" s="139" t="s">
        <v>0</v>
      </c>
      <c r="C214" s="140"/>
      <c r="D214" s="1" t="s">
        <v>1</v>
      </c>
      <c r="E214" s="1"/>
      <c r="F214" s="1" t="s">
        <v>2</v>
      </c>
      <c r="G214" s="2"/>
      <c r="H214" s="3"/>
      <c r="I214" s="1" t="s">
        <v>3</v>
      </c>
      <c r="J214" s="1"/>
      <c r="K214" s="1" t="s">
        <v>4</v>
      </c>
    </row>
    <row r="215" spans="2:11" ht="16.5" thickTop="1" thickBot="1">
      <c r="B215" s="4">
        <v>0.75</v>
      </c>
      <c r="C215" s="5" t="s">
        <v>5</v>
      </c>
      <c r="D215" s="73" t="s">
        <v>8</v>
      </c>
      <c r="E215" s="97" t="s">
        <v>412</v>
      </c>
      <c r="F215" s="89" t="s">
        <v>69</v>
      </c>
      <c r="G215" s="9"/>
      <c r="H215" s="5" t="s">
        <v>7</v>
      </c>
      <c r="I215" s="76" t="s">
        <v>64</v>
      </c>
      <c r="J215" s="17" t="s">
        <v>413</v>
      </c>
      <c r="K215" s="75" t="s">
        <v>11</v>
      </c>
    </row>
    <row r="216" spans="2:11" ht="15.75" thickBot="1">
      <c r="B216" s="12">
        <v>0.78125</v>
      </c>
      <c r="C216" s="13" t="s">
        <v>9</v>
      </c>
      <c r="D216" s="8" t="s">
        <v>73</v>
      </c>
      <c r="E216" s="15" t="s">
        <v>414</v>
      </c>
      <c r="F216" s="6" t="s">
        <v>6</v>
      </c>
      <c r="G216" s="9"/>
      <c r="H216" s="13" t="s">
        <v>10</v>
      </c>
      <c r="I216" s="11" t="s">
        <v>8</v>
      </c>
      <c r="J216" s="15" t="s">
        <v>415</v>
      </c>
      <c r="K216" s="10" t="s">
        <v>60</v>
      </c>
    </row>
    <row r="217" spans="2:11" ht="15.75" thickBot="1">
      <c r="B217" s="4">
        <v>0.8125</v>
      </c>
      <c r="C217" s="5" t="s">
        <v>12</v>
      </c>
      <c r="D217" s="89" t="s">
        <v>69</v>
      </c>
      <c r="E217" s="17" t="s">
        <v>416</v>
      </c>
      <c r="F217" s="14" t="s">
        <v>64</v>
      </c>
      <c r="G217" s="9"/>
      <c r="H217" s="5" t="s">
        <v>13</v>
      </c>
      <c r="I217" s="16" t="s">
        <v>11</v>
      </c>
      <c r="J217" s="17" t="s">
        <v>417</v>
      </c>
      <c r="K217" s="8" t="s">
        <v>73</v>
      </c>
    </row>
    <row r="218" spans="2:11" ht="15.75" thickBot="1">
      <c r="B218" s="12">
        <v>0.83333333333333337</v>
      </c>
      <c r="C218" s="13" t="s">
        <v>14</v>
      </c>
      <c r="D218" s="6" t="s">
        <v>6</v>
      </c>
      <c r="E218" s="15" t="s">
        <v>418</v>
      </c>
      <c r="F218" s="89" t="s">
        <v>69</v>
      </c>
      <c r="G218" s="9"/>
      <c r="H218" s="13" t="s">
        <v>15</v>
      </c>
      <c r="I218" s="77" t="s">
        <v>60</v>
      </c>
      <c r="J218" s="15" t="s">
        <v>419</v>
      </c>
      <c r="K218" s="75" t="s">
        <v>11</v>
      </c>
    </row>
    <row r="219" spans="2:11" ht="15.75" thickBot="1">
      <c r="B219" s="4">
        <v>0.85416666666666663</v>
      </c>
      <c r="C219" s="5" t="s">
        <v>16</v>
      </c>
      <c r="D219" s="91" t="s">
        <v>64</v>
      </c>
      <c r="E219" s="17" t="s">
        <v>420</v>
      </c>
      <c r="F219" s="73" t="s">
        <v>8</v>
      </c>
      <c r="G219" s="9"/>
      <c r="H219" s="5" t="s">
        <v>17</v>
      </c>
      <c r="I219" s="89" t="s">
        <v>69</v>
      </c>
      <c r="J219" s="17" t="s">
        <v>421</v>
      </c>
      <c r="K219" s="90" t="s">
        <v>73</v>
      </c>
    </row>
    <row r="220" spans="2:11" ht="15.75" thickBot="1">
      <c r="B220" s="12">
        <v>0.875</v>
      </c>
      <c r="C220" s="13" t="s">
        <v>18</v>
      </c>
      <c r="D220" s="75" t="s">
        <v>11</v>
      </c>
      <c r="E220" s="15" t="s">
        <v>422</v>
      </c>
      <c r="F220" s="74" t="s">
        <v>6</v>
      </c>
      <c r="G220" s="9"/>
      <c r="H220" s="13" t="s">
        <v>19</v>
      </c>
      <c r="I220" s="77" t="s">
        <v>60</v>
      </c>
      <c r="J220" s="15" t="s">
        <v>423</v>
      </c>
      <c r="K220" s="76" t="s">
        <v>64</v>
      </c>
    </row>
    <row r="221" spans="2:11" ht="15.75" thickBot="1">
      <c r="B221" s="4">
        <v>0.89583333333333337</v>
      </c>
      <c r="C221" s="5" t="s">
        <v>20</v>
      </c>
      <c r="D221" s="73" t="s">
        <v>8</v>
      </c>
      <c r="E221" s="17" t="s">
        <v>424</v>
      </c>
      <c r="F221" s="75" t="s">
        <v>11</v>
      </c>
      <c r="G221" s="9"/>
      <c r="H221" s="5" t="s">
        <v>21</v>
      </c>
      <c r="I221" s="76" t="s">
        <v>64</v>
      </c>
      <c r="J221" s="17" t="s">
        <v>425</v>
      </c>
      <c r="K221" s="74" t="s">
        <v>6</v>
      </c>
    </row>
    <row r="222" spans="2:11" ht="15.75" thickBot="1">
      <c r="B222" s="12">
        <v>0.91666666666666663</v>
      </c>
      <c r="C222" s="13" t="s">
        <v>22</v>
      </c>
      <c r="D222" s="89" t="s">
        <v>69</v>
      </c>
      <c r="E222" s="15" t="s">
        <v>426</v>
      </c>
      <c r="F222" s="77" t="s">
        <v>60</v>
      </c>
      <c r="G222" s="9"/>
      <c r="H222" s="13" t="s">
        <v>88</v>
      </c>
      <c r="I222" s="90" t="s">
        <v>73</v>
      </c>
      <c r="J222" s="15" t="s">
        <v>427</v>
      </c>
      <c r="K222" s="73" t="s">
        <v>8</v>
      </c>
    </row>
    <row r="223" spans="2:11" ht="15.75" thickBot="1">
      <c r="B223" s="4">
        <v>0.9375</v>
      </c>
      <c r="C223" s="5" t="s">
        <v>89</v>
      </c>
      <c r="D223" s="90" t="s">
        <v>73</v>
      </c>
      <c r="E223" s="17" t="s">
        <v>428</v>
      </c>
      <c r="F223" s="76" t="s">
        <v>64</v>
      </c>
      <c r="G223" s="9"/>
      <c r="H223" s="5" t="s">
        <v>90</v>
      </c>
      <c r="I223" s="74" t="s">
        <v>6</v>
      </c>
      <c r="J223" s="17" t="s">
        <v>429</v>
      </c>
      <c r="K223" s="77" t="s">
        <v>60</v>
      </c>
    </row>
    <row r="224" spans="2:11" ht="15.75" thickBot="1">
      <c r="B224" s="12">
        <v>0.95833333333333337</v>
      </c>
      <c r="C224" s="13" t="s">
        <v>91</v>
      </c>
      <c r="D224" s="77" t="s">
        <v>60</v>
      </c>
      <c r="E224" s="15" t="s">
        <v>430</v>
      </c>
      <c r="F224" s="90" t="s">
        <v>73</v>
      </c>
      <c r="G224" s="9"/>
      <c r="H224" s="13" t="s">
        <v>92</v>
      </c>
      <c r="I224" s="75" t="s">
        <v>11</v>
      </c>
      <c r="J224" s="15" t="s">
        <v>431</v>
      </c>
      <c r="K224" s="89" t="s">
        <v>69</v>
      </c>
    </row>
    <row r="225" spans="2:11" ht="15.75" thickBot="1">
      <c r="B225" s="4">
        <v>0.97916666666666663</v>
      </c>
      <c r="C225" s="5" t="s">
        <v>93</v>
      </c>
      <c r="D225" s="74" t="s">
        <v>6</v>
      </c>
      <c r="E225" s="17" t="s">
        <v>432</v>
      </c>
      <c r="F225" s="73" t="s">
        <v>8</v>
      </c>
      <c r="G225" s="9"/>
      <c r="H225" s="5"/>
      <c r="I225" s="92"/>
      <c r="J225" s="17"/>
      <c r="K225" s="92"/>
    </row>
    <row r="227" spans="2:11" ht="15.75" thickBot="1"/>
    <row r="228" spans="2:11" ht="15.75" thickBot="1">
      <c r="B228" s="136" t="s">
        <v>411</v>
      </c>
      <c r="C228" s="137"/>
      <c r="D228" s="137"/>
      <c r="E228" s="137"/>
      <c r="F228" s="137"/>
      <c r="G228" s="137"/>
      <c r="H228" s="137"/>
      <c r="I228" s="137"/>
      <c r="J228" s="137"/>
      <c r="K228" s="138"/>
    </row>
    <row r="229" spans="2:11" ht="16.5" thickTop="1" thickBot="1">
      <c r="B229" s="139" t="s">
        <v>0</v>
      </c>
      <c r="C229" s="140"/>
      <c r="D229" s="1" t="s">
        <v>1</v>
      </c>
      <c r="E229" s="1"/>
      <c r="F229" s="1" t="s">
        <v>2</v>
      </c>
      <c r="G229" s="2"/>
      <c r="H229" s="3"/>
      <c r="I229" s="1" t="s">
        <v>3</v>
      </c>
      <c r="J229" s="1"/>
      <c r="K229" s="1" t="s">
        <v>4</v>
      </c>
    </row>
    <row r="230" spans="2:11" ht="16.5" thickTop="1" thickBot="1">
      <c r="B230" s="4">
        <v>0.75</v>
      </c>
      <c r="C230" s="5" t="s">
        <v>5</v>
      </c>
      <c r="D230" s="90" t="s">
        <v>73</v>
      </c>
      <c r="E230" s="97"/>
      <c r="F230" s="89" t="s">
        <v>69</v>
      </c>
      <c r="G230" s="9"/>
      <c r="H230" s="5" t="s">
        <v>7</v>
      </c>
      <c r="I230" s="75" t="s">
        <v>11</v>
      </c>
      <c r="J230" s="17"/>
      <c r="K230" s="73" t="s">
        <v>8</v>
      </c>
    </row>
    <row r="231" spans="2:11" ht="15.75" thickBot="1">
      <c r="B231" s="12">
        <v>0.78125</v>
      </c>
      <c r="C231" s="13" t="s">
        <v>9</v>
      </c>
      <c r="D231" s="73" t="s">
        <v>8</v>
      </c>
      <c r="E231" s="15"/>
      <c r="F231" s="91" t="s">
        <v>64</v>
      </c>
      <c r="G231" s="9"/>
      <c r="H231" s="13" t="s">
        <v>10</v>
      </c>
      <c r="I231" s="6" t="s">
        <v>6</v>
      </c>
      <c r="J231" s="15"/>
      <c r="K231" s="8" t="s">
        <v>73</v>
      </c>
    </row>
    <row r="232" spans="2:11" ht="15.75" thickBot="1">
      <c r="B232" s="4">
        <v>0.8125</v>
      </c>
      <c r="C232" s="5" t="s">
        <v>12</v>
      </c>
      <c r="D232" s="75" t="s">
        <v>11</v>
      </c>
      <c r="E232" s="17"/>
      <c r="F232" s="77" t="s">
        <v>60</v>
      </c>
      <c r="G232" s="9"/>
      <c r="H232" s="5" t="s">
        <v>13</v>
      </c>
      <c r="I232" s="73" t="s">
        <v>8</v>
      </c>
      <c r="J232" s="17"/>
      <c r="K232" s="74" t="s">
        <v>6</v>
      </c>
    </row>
    <row r="233" spans="2:11" ht="15.75" thickBot="1">
      <c r="B233" s="12">
        <v>0.83333333333333337</v>
      </c>
      <c r="C233" s="13" t="s">
        <v>14</v>
      </c>
      <c r="D233" s="8" t="s">
        <v>73</v>
      </c>
      <c r="E233" s="15"/>
      <c r="F233" s="16" t="s">
        <v>11</v>
      </c>
      <c r="G233" s="9"/>
      <c r="H233" s="13" t="s">
        <v>15</v>
      </c>
      <c r="I233" s="89" t="s">
        <v>69</v>
      </c>
      <c r="J233" s="15"/>
      <c r="K233" s="14" t="s">
        <v>64</v>
      </c>
    </row>
    <row r="234" spans="2:11" ht="15.75" thickBot="1">
      <c r="B234" s="4">
        <v>0.85416666666666663</v>
      </c>
      <c r="C234" s="5" t="s">
        <v>16</v>
      </c>
      <c r="D234" s="74" t="s">
        <v>6</v>
      </c>
      <c r="E234" s="17"/>
      <c r="F234" s="76" t="s">
        <v>64</v>
      </c>
      <c r="G234" s="9"/>
      <c r="H234" s="5" t="s">
        <v>17</v>
      </c>
      <c r="I234" s="77" t="s">
        <v>60</v>
      </c>
      <c r="J234" s="17"/>
      <c r="K234" s="89" t="s">
        <v>69</v>
      </c>
    </row>
    <row r="235" spans="2:11" ht="15.75" thickBot="1">
      <c r="B235" s="12">
        <v>0.875</v>
      </c>
      <c r="C235" s="13" t="s">
        <v>18</v>
      </c>
      <c r="D235" s="89" t="s">
        <v>69</v>
      </c>
      <c r="E235" s="15"/>
      <c r="F235" s="73" t="s">
        <v>8</v>
      </c>
      <c r="G235" s="9"/>
      <c r="H235" s="13" t="s">
        <v>19</v>
      </c>
      <c r="I235" s="90" t="s">
        <v>73</v>
      </c>
      <c r="J235" s="15"/>
      <c r="K235" s="77" t="s">
        <v>60</v>
      </c>
    </row>
    <row r="236" spans="2:11" ht="15.75" thickBot="1">
      <c r="B236" s="4">
        <v>0.89583333333333337</v>
      </c>
      <c r="C236" s="5" t="s">
        <v>20</v>
      </c>
      <c r="D236" s="77" t="s">
        <v>60</v>
      </c>
      <c r="E236" s="17"/>
      <c r="F236" s="74" t="s">
        <v>6</v>
      </c>
      <c r="G236" s="9"/>
      <c r="H236" s="5" t="s">
        <v>21</v>
      </c>
      <c r="I236" s="75" t="s">
        <v>11</v>
      </c>
      <c r="J236" s="17"/>
      <c r="K236" s="89" t="s">
        <v>69</v>
      </c>
    </row>
    <row r="237" spans="2:11" ht="15.75" thickBot="1">
      <c r="B237" s="12">
        <v>0.91666666666666663</v>
      </c>
      <c r="C237" s="13" t="s">
        <v>22</v>
      </c>
      <c r="D237" s="76" t="s">
        <v>64</v>
      </c>
      <c r="E237" s="15"/>
      <c r="F237" s="75" t="s">
        <v>11</v>
      </c>
      <c r="G237" s="9"/>
      <c r="H237" s="13" t="s">
        <v>88</v>
      </c>
      <c r="I237" s="89" t="s">
        <v>69</v>
      </c>
      <c r="J237" s="15"/>
      <c r="K237" s="6" t="s">
        <v>6</v>
      </c>
    </row>
    <row r="238" spans="2:11" ht="15.75" thickBot="1">
      <c r="B238" s="4">
        <v>0.9375</v>
      </c>
      <c r="C238" s="5" t="s">
        <v>89</v>
      </c>
      <c r="D238" s="73" t="s">
        <v>8</v>
      </c>
      <c r="E238" s="17"/>
      <c r="F238" s="90" t="s">
        <v>73</v>
      </c>
      <c r="G238" s="9"/>
      <c r="H238" s="5" t="s">
        <v>90</v>
      </c>
      <c r="I238" s="74" t="s">
        <v>6</v>
      </c>
      <c r="J238" s="17"/>
      <c r="K238" s="75" t="s">
        <v>11</v>
      </c>
    </row>
    <row r="239" spans="2:11" ht="15.75" thickBot="1">
      <c r="B239" s="12">
        <v>0.95833333333333337</v>
      </c>
      <c r="C239" s="13" t="s">
        <v>91</v>
      </c>
      <c r="D239" s="10" t="s">
        <v>60</v>
      </c>
      <c r="E239" s="15"/>
      <c r="F239" s="11" t="s">
        <v>8</v>
      </c>
      <c r="G239" s="9"/>
      <c r="H239" s="13" t="s">
        <v>92</v>
      </c>
      <c r="I239" s="76" t="s">
        <v>64</v>
      </c>
      <c r="J239" s="15"/>
      <c r="K239" s="90" t="s">
        <v>73</v>
      </c>
    </row>
    <row r="240" spans="2:11" ht="15.75" thickBot="1">
      <c r="B240" s="4">
        <v>0.97916666666666663</v>
      </c>
      <c r="C240" s="5" t="s">
        <v>93</v>
      </c>
      <c r="D240" s="76" t="s">
        <v>64</v>
      </c>
      <c r="E240" s="17"/>
      <c r="F240" s="77" t="s">
        <v>60</v>
      </c>
      <c r="G240" s="9"/>
      <c r="H240" s="5"/>
      <c r="I240" s="92"/>
      <c r="J240" s="17"/>
      <c r="K240" s="92"/>
    </row>
    <row r="242" spans="2:11" ht="78.75" customHeight="1" thickBot="1"/>
    <row r="243" spans="2:11" ht="15.75" thickBot="1">
      <c r="B243" s="136" t="s">
        <v>250</v>
      </c>
      <c r="C243" s="137"/>
      <c r="D243" s="137"/>
      <c r="E243" s="137"/>
      <c r="F243" s="137"/>
      <c r="G243" s="137"/>
      <c r="H243" s="137"/>
      <c r="I243" s="137"/>
      <c r="J243" s="137"/>
      <c r="K243" s="138"/>
    </row>
    <row r="244" spans="2:11" ht="16.5" thickTop="1" thickBot="1">
      <c r="B244" s="139" t="s">
        <v>0</v>
      </c>
      <c r="C244" s="140"/>
      <c r="D244" s="1" t="s">
        <v>1</v>
      </c>
      <c r="E244" s="1"/>
      <c r="F244" s="1" t="s">
        <v>2</v>
      </c>
      <c r="G244" s="2"/>
      <c r="H244" s="3"/>
      <c r="I244" s="1" t="s">
        <v>3</v>
      </c>
      <c r="J244" s="1"/>
      <c r="K244" s="1" t="s">
        <v>4</v>
      </c>
    </row>
    <row r="245" spans="2:11" ht="16.5" thickTop="1" thickBot="1">
      <c r="B245" s="4">
        <v>0.75</v>
      </c>
      <c r="C245" s="5" t="s">
        <v>5</v>
      </c>
      <c r="D245" s="73" t="s">
        <v>8</v>
      </c>
      <c r="E245" s="97"/>
      <c r="F245" s="74" t="s">
        <v>6</v>
      </c>
      <c r="G245" s="9"/>
      <c r="H245" s="5" t="s">
        <v>7</v>
      </c>
      <c r="I245" s="90" t="s">
        <v>73</v>
      </c>
      <c r="J245" s="7"/>
      <c r="K245" s="89" t="s">
        <v>69</v>
      </c>
    </row>
    <row r="246" spans="2:11" ht="15.75" thickBot="1">
      <c r="B246" s="12">
        <v>0.78125</v>
      </c>
      <c r="C246" s="13" t="s">
        <v>9</v>
      </c>
      <c r="D246" s="6" t="s">
        <v>6</v>
      </c>
      <c r="E246" s="15"/>
      <c r="F246" s="8" t="s">
        <v>73</v>
      </c>
      <c r="G246" s="9"/>
      <c r="H246" s="13" t="s">
        <v>10</v>
      </c>
      <c r="I246" s="89" t="s">
        <v>69</v>
      </c>
      <c r="J246" s="17"/>
      <c r="K246" s="75" t="s">
        <v>11</v>
      </c>
    </row>
    <row r="247" spans="2:11" ht="15.75" thickBot="1">
      <c r="B247" s="4">
        <v>0.8125</v>
      </c>
      <c r="C247" s="5" t="s">
        <v>12</v>
      </c>
      <c r="D247" s="73" t="s">
        <v>8</v>
      </c>
      <c r="E247" s="17"/>
      <c r="F247" s="91" t="s">
        <v>64</v>
      </c>
      <c r="G247" s="9"/>
      <c r="H247" s="5" t="s">
        <v>13</v>
      </c>
      <c r="I247" s="75" t="s">
        <v>11</v>
      </c>
      <c r="J247" s="17"/>
      <c r="K247" s="77" t="s">
        <v>60</v>
      </c>
    </row>
    <row r="248" spans="2:11" ht="15.75" thickBot="1">
      <c r="B248" s="12">
        <v>0.83333333333333337</v>
      </c>
      <c r="C248" s="13" t="s">
        <v>14</v>
      </c>
      <c r="D248" s="14" t="s">
        <v>64</v>
      </c>
      <c r="E248" s="17"/>
      <c r="F248" s="89" t="s">
        <v>69</v>
      </c>
      <c r="G248" s="9"/>
      <c r="H248" s="13" t="s">
        <v>15</v>
      </c>
      <c r="I248" s="8" t="s">
        <v>73</v>
      </c>
      <c r="J248" s="15"/>
      <c r="K248" s="16" t="s">
        <v>11</v>
      </c>
    </row>
    <row r="249" spans="2:11" ht="15.75" thickBot="1">
      <c r="B249" s="4">
        <v>0.85416666666666663</v>
      </c>
      <c r="C249" s="5" t="s">
        <v>16</v>
      </c>
      <c r="D249" s="89" t="s">
        <v>69</v>
      </c>
      <c r="E249" s="15"/>
      <c r="F249" s="6" t="s">
        <v>6</v>
      </c>
      <c r="G249" s="9"/>
      <c r="H249" s="5" t="s">
        <v>17</v>
      </c>
      <c r="I249" s="10" t="s">
        <v>60</v>
      </c>
      <c r="J249" s="17"/>
      <c r="K249" s="11" t="s">
        <v>8</v>
      </c>
    </row>
    <row r="250" spans="2:11" ht="15.75" thickBot="1">
      <c r="B250" s="12">
        <v>0.875</v>
      </c>
      <c r="C250" s="13" t="s">
        <v>18</v>
      </c>
      <c r="D250" s="90" t="s">
        <v>73</v>
      </c>
      <c r="E250" s="17"/>
      <c r="F250" s="77" t="s">
        <v>60</v>
      </c>
      <c r="G250" s="9"/>
      <c r="H250" s="13" t="s">
        <v>19</v>
      </c>
      <c r="I250" s="75" t="s">
        <v>11</v>
      </c>
      <c r="J250" s="15"/>
      <c r="K250" s="76" t="s">
        <v>64</v>
      </c>
    </row>
    <row r="251" spans="2:11" ht="15.75" thickBot="1">
      <c r="B251" s="4">
        <v>0.89583333333333337</v>
      </c>
      <c r="C251" s="5" t="s">
        <v>20</v>
      </c>
      <c r="D251" s="74" t="s">
        <v>6</v>
      </c>
      <c r="E251" s="15"/>
      <c r="F251" s="75" t="s">
        <v>11</v>
      </c>
      <c r="G251" s="9"/>
      <c r="H251" s="5" t="s">
        <v>21</v>
      </c>
      <c r="I251" s="76" t="s">
        <v>64</v>
      </c>
      <c r="J251" s="17"/>
      <c r="K251" s="77" t="s">
        <v>60</v>
      </c>
    </row>
    <row r="252" spans="2:11" ht="15.75" thickBot="1">
      <c r="B252" s="12">
        <v>0.91666666666666663</v>
      </c>
      <c r="C252" s="13" t="s">
        <v>22</v>
      </c>
      <c r="D252" s="77" t="s">
        <v>60</v>
      </c>
      <c r="E252" s="15"/>
      <c r="F252" s="89" t="s">
        <v>69</v>
      </c>
      <c r="G252" s="9"/>
      <c r="H252" s="13" t="s">
        <v>88</v>
      </c>
      <c r="I252" s="73" t="s">
        <v>8</v>
      </c>
      <c r="J252" s="15"/>
      <c r="K252" s="90" t="s">
        <v>73</v>
      </c>
    </row>
    <row r="253" spans="2:11" ht="15.75" thickBot="1">
      <c r="B253" s="4">
        <v>0.9375</v>
      </c>
      <c r="C253" s="5" t="s">
        <v>89</v>
      </c>
      <c r="D253" s="75" t="s">
        <v>11</v>
      </c>
      <c r="E253" s="17"/>
      <c r="F253" s="73" t="s">
        <v>8</v>
      </c>
      <c r="G253" s="9"/>
      <c r="H253" s="5" t="s">
        <v>90</v>
      </c>
      <c r="I253" s="74" t="s">
        <v>6</v>
      </c>
      <c r="J253" s="15"/>
      <c r="K253" s="76" t="s">
        <v>64</v>
      </c>
    </row>
    <row r="254" spans="2:11" ht="15.75" thickBot="1">
      <c r="B254" s="12">
        <v>0.95833333333333337</v>
      </c>
      <c r="C254" s="13" t="s">
        <v>91</v>
      </c>
      <c r="D254" s="76" t="s">
        <v>64</v>
      </c>
      <c r="E254" s="17"/>
      <c r="F254" s="90" t="s">
        <v>73</v>
      </c>
      <c r="G254" s="9"/>
      <c r="H254" s="13" t="s">
        <v>92</v>
      </c>
      <c r="I254" s="77" t="s">
        <v>60</v>
      </c>
      <c r="J254" s="15"/>
      <c r="K254" s="74" t="s">
        <v>6</v>
      </c>
    </row>
    <row r="255" spans="2:11" ht="15.75" thickBot="1">
      <c r="B255" s="4">
        <v>0.97916666666666663</v>
      </c>
      <c r="C255" s="5" t="s">
        <v>93</v>
      </c>
      <c r="D255" s="89" t="s">
        <v>69</v>
      </c>
      <c r="E255" s="15"/>
      <c r="F255" s="73" t="s">
        <v>8</v>
      </c>
      <c r="G255" s="9"/>
      <c r="H255" s="5"/>
      <c r="I255" s="92"/>
      <c r="J255" s="17"/>
      <c r="K255" s="92"/>
    </row>
  </sheetData>
  <mergeCells count="35">
    <mergeCell ref="B243:K243"/>
    <mergeCell ref="B244:C244"/>
    <mergeCell ref="B182:K182"/>
    <mergeCell ref="B183:C183"/>
    <mergeCell ref="B76:C76"/>
    <mergeCell ref="B31:K31"/>
    <mergeCell ref="B2:K2"/>
    <mergeCell ref="B3:K3"/>
    <mergeCell ref="B4:C4"/>
    <mergeCell ref="B17:K17"/>
    <mergeCell ref="B18:C18"/>
    <mergeCell ref="B91:K91"/>
    <mergeCell ref="B92:C92"/>
    <mergeCell ref="B166:K166"/>
    <mergeCell ref="B167:C167"/>
    <mergeCell ref="B151:K151"/>
    <mergeCell ref="B152:C152"/>
    <mergeCell ref="B137:C137"/>
    <mergeCell ref="B32:C32"/>
    <mergeCell ref="B45:K45"/>
    <mergeCell ref="B46:C46"/>
    <mergeCell ref="B59:K59"/>
    <mergeCell ref="B136:K136"/>
    <mergeCell ref="B60:C60"/>
    <mergeCell ref="B121:K121"/>
    <mergeCell ref="B122:C122"/>
    <mergeCell ref="B106:K106"/>
    <mergeCell ref="B107:C107"/>
    <mergeCell ref="B75:K75"/>
    <mergeCell ref="B228:K228"/>
    <mergeCell ref="B229:C229"/>
    <mergeCell ref="B213:K213"/>
    <mergeCell ref="B214:C214"/>
    <mergeCell ref="B197:K197"/>
    <mergeCell ref="B198:C198"/>
  </mergeCells>
  <printOptions horizontalCentered="1"/>
  <pageMargins left="0.70866141732283472" right="0.70866141732283472" top="0.19685039370078741" bottom="0.3937007874015748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42"/>
  <sheetViews>
    <sheetView workbookViewId="0">
      <pane xSplit="12" ySplit="1" topLeftCell="BW2" activePane="bottomRight" state="frozen"/>
      <selection pane="topRight" activeCell="M1" sqref="M1"/>
      <selection pane="bottomLeft" activeCell="A2" sqref="A2"/>
      <selection pane="bottomRight" activeCell="CV15" sqref="CV15"/>
    </sheetView>
  </sheetViews>
  <sheetFormatPr defaultRowHeight="12.75"/>
  <cols>
    <col min="1" max="1" width="4.5703125" style="67" customWidth="1"/>
    <col min="2" max="2" width="12.5703125" style="45" customWidth="1"/>
    <col min="3" max="3" width="8.42578125" style="45" customWidth="1"/>
    <col min="4" max="94" width="3.7109375" style="45" customWidth="1"/>
    <col min="95" max="95" width="4.42578125" style="45" customWidth="1"/>
    <col min="96" max="96" width="7.7109375" style="45" customWidth="1"/>
    <col min="97" max="97" width="9.140625" style="45"/>
    <col min="98" max="98" width="6.42578125" style="45" customWidth="1"/>
    <col min="99" max="99" width="6.5703125" style="45" customWidth="1"/>
    <col min="100" max="16384" width="9.140625" style="45"/>
  </cols>
  <sheetData>
    <row r="1" spans="1:99" ht="15.75" customHeight="1">
      <c r="A1" s="144" t="s">
        <v>23</v>
      </c>
      <c r="B1" s="146" t="s">
        <v>41</v>
      </c>
      <c r="C1" s="148" t="s">
        <v>42</v>
      </c>
      <c r="D1" s="150" t="s">
        <v>59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2"/>
    </row>
    <row r="2" spans="1:99" ht="18" customHeight="1" thickBot="1">
      <c r="A2" s="145"/>
      <c r="B2" s="147"/>
      <c r="C2" s="149"/>
      <c r="D2" s="46">
        <v>1</v>
      </c>
      <c r="E2" s="46">
        <v>2</v>
      </c>
      <c r="F2" s="46">
        <v>3</v>
      </c>
      <c r="G2" s="46">
        <v>4</v>
      </c>
      <c r="H2" s="46">
        <v>5</v>
      </c>
      <c r="I2" s="46">
        <v>6</v>
      </c>
      <c r="J2" s="46">
        <v>7</v>
      </c>
      <c r="K2" s="46">
        <v>8</v>
      </c>
      <c r="L2" s="46">
        <v>9</v>
      </c>
      <c r="M2" s="46">
        <v>10</v>
      </c>
      <c r="N2" s="46">
        <v>11</v>
      </c>
      <c r="O2" s="46">
        <v>12</v>
      </c>
      <c r="P2" s="46">
        <v>13</v>
      </c>
      <c r="Q2" s="46">
        <v>14</v>
      </c>
      <c r="R2" s="46">
        <v>15</v>
      </c>
      <c r="S2" s="46">
        <v>16</v>
      </c>
      <c r="T2" s="46">
        <v>17</v>
      </c>
      <c r="U2" s="46">
        <v>18</v>
      </c>
      <c r="V2" s="46">
        <v>19</v>
      </c>
      <c r="W2" s="47">
        <v>20</v>
      </c>
      <c r="X2" s="47">
        <v>21</v>
      </c>
      <c r="Y2" s="47">
        <v>22</v>
      </c>
      <c r="Z2" s="47">
        <v>23</v>
      </c>
      <c r="AA2" s="47">
        <v>24</v>
      </c>
      <c r="AB2" s="47">
        <v>25</v>
      </c>
      <c r="AC2" s="47">
        <v>26</v>
      </c>
      <c r="AD2" s="47">
        <v>27</v>
      </c>
      <c r="AE2" s="47">
        <v>28</v>
      </c>
      <c r="AF2" s="47">
        <v>29</v>
      </c>
      <c r="AG2" s="47">
        <v>30</v>
      </c>
      <c r="AH2" s="47">
        <v>31</v>
      </c>
      <c r="AI2" s="47">
        <v>32</v>
      </c>
      <c r="AJ2" s="47">
        <v>33</v>
      </c>
      <c r="AK2" s="47">
        <v>34</v>
      </c>
      <c r="AL2" s="47">
        <v>35</v>
      </c>
      <c r="AM2" s="47">
        <v>36</v>
      </c>
      <c r="AN2" s="47">
        <v>37</v>
      </c>
      <c r="AO2" s="47">
        <v>38</v>
      </c>
      <c r="AP2" s="47">
        <v>39</v>
      </c>
      <c r="AQ2" s="47">
        <v>40</v>
      </c>
      <c r="AR2" s="47">
        <v>41</v>
      </c>
      <c r="AS2" s="47">
        <v>42</v>
      </c>
      <c r="AT2" s="47">
        <v>43</v>
      </c>
      <c r="AU2" s="47">
        <v>44</v>
      </c>
      <c r="AV2" s="47">
        <v>45</v>
      </c>
      <c r="AW2" s="47">
        <v>46</v>
      </c>
      <c r="AX2" s="47">
        <v>47</v>
      </c>
      <c r="AY2" s="47">
        <v>48</v>
      </c>
      <c r="AZ2" s="47">
        <v>49</v>
      </c>
      <c r="BA2" s="47">
        <v>50</v>
      </c>
      <c r="BB2" s="47">
        <v>51</v>
      </c>
      <c r="BC2" s="47">
        <v>52</v>
      </c>
      <c r="BD2" s="47">
        <v>53</v>
      </c>
      <c r="BE2" s="47">
        <v>54</v>
      </c>
      <c r="BF2" s="47">
        <v>55</v>
      </c>
      <c r="BG2" s="47">
        <v>56</v>
      </c>
      <c r="BH2" s="47">
        <v>57</v>
      </c>
      <c r="BI2" s="47">
        <v>58</v>
      </c>
      <c r="BJ2" s="47">
        <v>59</v>
      </c>
      <c r="BK2" s="47">
        <v>60</v>
      </c>
      <c r="BL2" s="47">
        <v>61</v>
      </c>
      <c r="BM2" s="47">
        <v>62</v>
      </c>
      <c r="BN2" s="47">
        <v>63</v>
      </c>
      <c r="BO2" s="47">
        <v>64</v>
      </c>
      <c r="BP2" s="47">
        <v>65</v>
      </c>
      <c r="BQ2" s="47">
        <v>66</v>
      </c>
      <c r="BR2" s="47">
        <v>67</v>
      </c>
      <c r="BS2" s="47">
        <v>68</v>
      </c>
      <c r="BT2" s="47">
        <v>69</v>
      </c>
      <c r="BU2" s="47">
        <v>70</v>
      </c>
      <c r="BV2" s="47">
        <v>71</v>
      </c>
      <c r="BW2" s="47">
        <v>72</v>
      </c>
      <c r="BX2" s="47">
        <v>73</v>
      </c>
      <c r="BY2" s="47">
        <v>74</v>
      </c>
      <c r="BZ2" s="47">
        <v>75</v>
      </c>
      <c r="CA2" s="47">
        <v>76</v>
      </c>
      <c r="CB2" s="47">
        <v>77</v>
      </c>
      <c r="CC2" s="47">
        <v>78</v>
      </c>
      <c r="CD2" s="47">
        <v>79</v>
      </c>
      <c r="CE2" s="47">
        <v>80</v>
      </c>
      <c r="CF2" s="47">
        <v>81</v>
      </c>
      <c r="CG2" s="47">
        <v>82</v>
      </c>
      <c r="CH2" s="47">
        <v>83</v>
      </c>
      <c r="CI2" s="47">
        <v>84</v>
      </c>
      <c r="CJ2" s="47">
        <v>85</v>
      </c>
      <c r="CK2" s="47">
        <v>86</v>
      </c>
      <c r="CL2" s="47">
        <v>87</v>
      </c>
      <c r="CM2" s="47">
        <v>88</v>
      </c>
      <c r="CN2" s="47">
        <v>89</v>
      </c>
      <c r="CO2" s="47">
        <v>90</v>
      </c>
      <c r="CP2" s="47"/>
      <c r="CQ2" s="48" t="s">
        <v>43</v>
      </c>
      <c r="CR2" s="49" t="s">
        <v>44</v>
      </c>
      <c r="CS2" s="50" t="s">
        <v>27</v>
      </c>
      <c r="CT2" s="51" t="s">
        <v>45</v>
      </c>
      <c r="CU2" s="52" t="s">
        <v>46</v>
      </c>
    </row>
    <row r="3" spans="1:99" ht="15" thickTop="1">
      <c r="A3" s="78">
        <v>1</v>
      </c>
      <c r="B3" s="65" t="s">
        <v>74</v>
      </c>
      <c r="C3" s="62" t="s">
        <v>73</v>
      </c>
      <c r="D3" s="63">
        <v>140</v>
      </c>
      <c r="E3" s="63"/>
      <c r="F3" s="63"/>
      <c r="G3" s="63">
        <v>159</v>
      </c>
      <c r="H3" s="63">
        <v>131</v>
      </c>
      <c r="I3" s="63">
        <v>182</v>
      </c>
      <c r="J3" s="63"/>
      <c r="K3" s="63"/>
      <c r="L3" s="63">
        <v>170</v>
      </c>
      <c r="M3" s="63">
        <v>171</v>
      </c>
      <c r="N3" s="63">
        <v>151</v>
      </c>
      <c r="O3" s="63"/>
      <c r="P3" s="63"/>
      <c r="Q3" s="63">
        <v>180</v>
      </c>
      <c r="R3" s="63">
        <v>148</v>
      </c>
      <c r="S3" s="63">
        <v>142</v>
      </c>
      <c r="T3" s="63"/>
      <c r="U3" s="63">
        <v>196</v>
      </c>
      <c r="V3" s="64"/>
      <c r="W3" s="64"/>
      <c r="X3" s="64"/>
      <c r="Y3" s="64">
        <v>154</v>
      </c>
      <c r="Z3" s="64">
        <v>157</v>
      </c>
      <c r="AA3" s="64">
        <v>137</v>
      </c>
      <c r="AB3" s="64">
        <v>154</v>
      </c>
      <c r="AC3" s="64">
        <v>156</v>
      </c>
      <c r="AD3" s="64"/>
      <c r="AE3" s="64">
        <v>176</v>
      </c>
      <c r="AF3" s="64">
        <v>133</v>
      </c>
      <c r="AG3" s="64"/>
      <c r="AH3" s="64">
        <v>151</v>
      </c>
      <c r="AI3" s="64"/>
      <c r="AJ3" s="64">
        <v>135</v>
      </c>
      <c r="AK3" s="64">
        <v>193</v>
      </c>
      <c r="AL3" s="64">
        <v>143</v>
      </c>
      <c r="AM3" s="64"/>
      <c r="AN3" s="64">
        <v>164</v>
      </c>
      <c r="AO3" s="64">
        <v>139</v>
      </c>
      <c r="AP3" s="64"/>
      <c r="AQ3" s="64">
        <v>155</v>
      </c>
      <c r="AR3" s="64">
        <v>147</v>
      </c>
      <c r="AS3" s="64"/>
      <c r="AT3" s="101">
        <v>192</v>
      </c>
      <c r="AU3" s="64">
        <v>150</v>
      </c>
      <c r="AV3" s="64">
        <v>136</v>
      </c>
      <c r="AW3" s="64"/>
      <c r="AX3" s="64">
        <v>136</v>
      </c>
      <c r="AY3" s="64"/>
      <c r="AZ3" s="64">
        <v>199</v>
      </c>
      <c r="BA3" s="64"/>
      <c r="BB3" s="64">
        <v>127</v>
      </c>
      <c r="BC3" s="64">
        <v>156</v>
      </c>
      <c r="BD3" s="64">
        <v>186</v>
      </c>
      <c r="BE3" s="64">
        <v>156</v>
      </c>
      <c r="BF3" s="64">
        <v>148</v>
      </c>
      <c r="BG3" s="64"/>
      <c r="BH3" s="64">
        <v>144</v>
      </c>
      <c r="BI3" s="64">
        <v>160</v>
      </c>
      <c r="BJ3" s="64">
        <v>160</v>
      </c>
      <c r="BK3" s="64">
        <v>129</v>
      </c>
      <c r="BL3" s="64">
        <v>175</v>
      </c>
      <c r="BM3" s="64"/>
      <c r="BN3" s="64"/>
      <c r="BO3" s="64">
        <v>133</v>
      </c>
      <c r="BP3" s="64">
        <v>144</v>
      </c>
      <c r="BQ3" s="64">
        <v>152</v>
      </c>
      <c r="BR3" s="64">
        <v>144</v>
      </c>
      <c r="BS3" s="64"/>
      <c r="BT3" s="64"/>
      <c r="BU3" s="64">
        <v>160</v>
      </c>
      <c r="BV3" s="64">
        <v>169</v>
      </c>
      <c r="BW3" s="64"/>
      <c r="BX3" s="64">
        <v>145</v>
      </c>
      <c r="BY3" s="64">
        <v>163</v>
      </c>
      <c r="BZ3" s="64">
        <v>149</v>
      </c>
      <c r="CA3" s="64"/>
      <c r="CB3" s="64"/>
      <c r="CC3" s="64"/>
      <c r="CD3" s="64"/>
      <c r="CE3" s="64"/>
      <c r="CF3" s="64">
        <v>102</v>
      </c>
      <c r="CG3" s="64">
        <v>149</v>
      </c>
      <c r="CH3" s="64">
        <v>167</v>
      </c>
      <c r="CI3" s="64">
        <v>174</v>
      </c>
      <c r="CJ3" s="64"/>
      <c r="CK3" s="64">
        <v>139</v>
      </c>
      <c r="CL3" s="64">
        <v>177</v>
      </c>
      <c r="CM3" s="64">
        <v>112</v>
      </c>
      <c r="CN3" s="64"/>
      <c r="CO3" s="64">
        <v>123</v>
      </c>
      <c r="CP3" s="64"/>
      <c r="CQ3" s="88">
        <f>COUNTA(D3:CP3)</f>
        <v>58</v>
      </c>
      <c r="CR3" s="57">
        <f>SUM(D3:CP3)</f>
        <v>8920</v>
      </c>
      <c r="CS3" s="58">
        <f>CR3/CQ3</f>
        <v>153.79310344827587</v>
      </c>
      <c r="CT3" s="59">
        <f>MAX(D3:CP3)</f>
        <v>199</v>
      </c>
      <c r="CU3" s="60">
        <f>MIN(D3:CP3)</f>
        <v>102</v>
      </c>
    </row>
    <row r="4" spans="1:99" ht="14.25">
      <c r="A4" s="53">
        <v>2</v>
      </c>
      <c r="B4" s="95" t="s">
        <v>72</v>
      </c>
      <c r="C4" s="62" t="s">
        <v>69</v>
      </c>
      <c r="D4" s="63">
        <v>160</v>
      </c>
      <c r="E4" s="63">
        <v>156</v>
      </c>
      <c r="F4" s="63">
        <v>168</v>
      </c>
      <c r="G4" s="63">
        <v>135</v>
      </c>
      <c r="H4" s="63">
        <v>137</v>
      </c>
      <c r="I4" s="63">
        <v>185</v>
      </c>
      <c r="J4" s="63">
        <v>124</v>
      </c>
      <c r="K4" s="68">
        <v>188</v>
      </c>
      <c r="L4" s="63">
        <v>177</v>
      </c>
      <c r="M4" s="63">
        <v>157</v>
      </c>
      <c r="N4" s="63">
        <v>153</v>
      </c>
      <c r="O4" s="63">
        <v>173</v>
      </c>
      <c r="P4" s="63">
        <v>152</v>
      </c>
      <c r="Q4" s="63">
        <v>131</v>
      </c>
      <c r="R4" s="63">
        <v>182</v>
      </c>
      <c r="S4" s="63">
        <v>151</v>
      </c>
      <c r="T4" s="63">
        <v>141</v>
      </c>
      <c r="U4" s="63">
        <v>159</v>
      </c>
      <c r="V4" s="64">
        <v>161</v>
      </c>
      <c r="W4" s="64">
        <v>162</v>
      </c>
      <c r="X4" s="64">
        <v>136</v>
      </c>
      <c r="Y4" s="64">
        <v>136</v>
      </c>
      <c r="Z4" s="64">
        <v>167</v>
      </c>
      <c r="AA4" s="64">
        <v>146</v>
      </c>
      <c r="AB4" s="64">
        <v>141</v>
      </c>
      <c r="AC4" s="64">
        <v>164</v>
      </c>
      <c r="AD4" s="64">
        <v>181</v>
      </c>
      <c r="AE4" s="64">
        <v>137</v>
      </c>
      <c r="AF4" s="64">
        <v>117</v>
      </c>
      <c r="AG4" s="64">
        <v>132</v>
      </c>
      <c r="AH4" s="64">
        <v>160</v>
      </c>
      <c r="AI4" s="64">
        <v>155</v>
      </c>
      <c r="AJ4" s="64">
        <v>156</v>
      </c>
      <c r="AK4" s="64">
        <v>114</v>
      </c>
      <c r="AL4" s="64">
        <v>190</v>
      </c>
      <c r="AM4" s="64">
        <v>161</v>
      </c>
      <c r="AN4" s="64">
        <v>114</v>
      </c>
      <c r="AO4" s="64">
        <v>162</v>
      </c>
      <c r="AP4" s="64">
        <v>170</v>
      </c>
      <c r="AQ4" s="64">
        <v>138</v>
      </c>
      <c r="AR4" s="64">
        <v>139</v>
      </c>
      <c r="AS4" s="64">
        <v>167</v>
      </c>
      <c r="AT4" s="64">
        <v>127</v>
      </c>
      <c r="AU4" s="64">
        <v>146</v>
      </c>
      <c r="AV4" s="64">
        <v>144</v>
      </c>
      <c r="AW4" s="64">
        <v>168</v>
      </c>
      <c r="AX4" s="64">
        <v>157</v>
      </c>
      <c r="AY4" s="64">
        <v>126</v>
      </c>
      <c r="AZ4" s="64">
        <v>147</v>
      </c>
      <c r="BA4" s="64">
        <v>158</v>
      </c>
      <c r="BB4" s="64">
        <v>157</v>
      </c>
      <c r="BC4" s="64">
        <v>167</v>
      </c>
      <c r="BD4" s="64">
        <v>136</v>
      </c>
      <c r="BE4" s="64">
        <v>152</v>
      </c>
      <c r="BF4" s="64"/>
      <c r="BG4" s="64"/>
      <c r="BH4" s="64"/>
      <c r="BI4" s="64"/>
      <c r="BJ4" s="64"/>
      <c r="BK4" s="64"/>
      <c r="BL4" s="64">
        <v>157</v>
      </c>
      <c r="BM4" s="64">
        <v>169</v>
      </c>
      <c r="BN4" s="64">
        <v>155</v>
      </c>
      <c r="BO4" s="64">
        <v>143</v>
      </c>
      <c r="BP4" s="64">
        <v>165</v>
      </c>
      <c r="BQ4" s="64">
        <v>121</v>
      </c>
      <c r="BR4" s="64">
        <v>141</v>
      </c>
      <c r="BS4" s="64"/>
      <c r="BT4" s="64">
        <v>142</v>
      </c>
      <c r="BU4" s="64">
        <v>155</v>
      </c>
      <c r="BV4" s="64">
        <v>129</v>
      </c>
      <c r="BW4" s="64">
        <v>151</v>
      </c>
      <c r="BX4" s="64">
        <v>149</v>
      </c>
      <c r="BY4" s="64">
        <v>158</v>
      </c>
      <c r="BZ4" s="64">
        <v>166</v>
      </c>
      <c r="CA4" s="64">
        <v>164</v>
      </c>
      <c r="CB4" s="64">
        <v>121</v>
      </c>
      <c r="CC4" s="64">
        <v>173</v>
      </c>
      <c r="CD4" s="64">
        <v>176</v>
      </c>
      <c r="CE4" s="64">
        <v>138</v>
      </c>
      <c r="CF4" s="64">
        <v>137</v>
      </c>
      <c r="CG4" s="64">
        <v>148</v>
      </c>
      <c r="CH4" s="64">
        <v>175</v>
      </c>
      <c r="CI4" s="64">
        <v>118</v>
      </c>
      <c r="CJ4" s="64">
        <v>158</v>
      </c>
      <c r="CK4" s="64">
        <v>154</v>
      </c>
      <c r="CL4" s="64">
        <v>189</v>
      </c>
      <c r="CM4" s="64">
        <v>167</v>
      </c>
      <c r="CN4" s="64">
        <v>147</v>
      </c>
      <c r="CO4" s="64">
        <v>187</v>
      </c>
      <c r="CP4" s="64"/>
      <c r="CQ4" s="88">
        <f>COUNTA(D4:CP4)</f>
        <v>83</v>
      </c>
      <c r="CR4" s="57">
        <f>SUM(D4:CP4)</f>
        <v>12673</v>
      </c>
      <c r="CS4" s="58">
        <f>CR4/CQ4</f>
        <v>152.68674698795181</v>
      </c>
      <c r="CT4" s="59">
        <f>MAX(D4:CP4)</f>
        <v>190</v>
      </c>
      <c r="CU4" s="60">
        <f>MIN(D4:CP4)</f>
        <v>114</v>
      </c>
    </row>
    <row r="5" spans="1:99" ht="14.25">
      <c r="A5" s="53">
        <v>3</v>
      </c>
      <c r="B5" s="95" t="s">
        <v>71</v>
      </c>
      <c r="C5" s="62" t="s">
        <v>69</v>
      </c>
      <c r="D5" s="63">
        <v>122</v>
      </c>
      <c r="E5" s="63">
        <v>125</v>
      </c>
      <c r="F5" s="63">
        <v>160</v>
      </c>
      <c r="G5" s="63">
        <v>135</v>
      </c>
      <c r="H5" s="63">
        <v>144</v>
      </c>
      <c r="I5" s="63">
        <v>115</v>
      </c>
      <c r="J5" s="63">
        <v>107</v>
      </c>
      <c r="K5" s="63">
        <v>176</v>
      </c>
      <c r="L5" s="63">
        <v>145</v>
      </c>
      <c r="M5" s="63">
        <v>120</v>
      </c>
      <c r="N5" s="63">
        <v>150</v>
      </c>
      <c r="O5" s="63">
        <v>156</v>
      </c>
      <c r="P5" s="63">
        <v>164</v>
      </c>
      <c r="Q5" s="63">
        <v>146</v>
      </c>
      <c r="R5" s="63">
        <v>128</v>
      </c>
      <c r="S5" s="63">
        <v>119</v>
      </c>
      <c r="T5" s="63">
        <v>146</v>
      </c>
      <c r="U5" s="63">
        <v>163</v>
      </c>
      <c r="V5" s="64">
        <v>141</v>
      </c>
      <c r="W5" s="64">
        <v>170</v>
      </c>
      <c r="X5" s="64">
        <v>121</v>
      </c>
      <c r="Y5" s="64">
        <v>131</v>
      </c>
      <c r="Z5" s="64">
        <v>180</v>
      </c>
      <c r="AA5" s="64">
        <v>150</v>
      </c>
      <c r="AB5" s="64">
        <v>168</v>
      </c>
      <c r="AC5" s="64">
        <v>189</v>
      </c>
      <c r="AD5" s="64">
        <v>138</v>
      </c>
      <c r="AE5" s="64">
        <v>159</v>
      </c>
      <c r="AF5" s="64">
        <v>147</v>
      </c>
      <c r="AG5" s="64">
        <v>145</v>
      </c>
      <c r="AH5" s="64">
        <v>163</v>
      </c>
      <c r="AI5" s="64">
        <v>138</v>
      </c>
      <c r="AJ5" s="64">
        <v>135</v>
      </c>
      <c r="AK5" s="64">
        <v>149</v>
      </c>
      <c r="AL5" s="64">
        <v>159</v>
      </c>
      <c r="AM5" s="64">
        <v>147</v>
      </c>
      <c r="AN5" s="64">
        <v>129</v>
      </c>
      <c r="AO5" s="64">
        <v>150</v>
      </c>
      <c r="AP5" s="64">
        <v>139</v>
      </c>
      <c r="AQ5" s="64">
        <v>142</v>
      </c>
      <c r="AR5" s="64">
        <v>149</v>
      </c>
      <c r="AS5" s="64">
        <v>164</v>
      </c>
      <c r="AT5" s="64">
        <v>132</v>
      </c>
      <c r="AU5" s="64">
        <v>133</v>
      </c>
      <c r="AV5" s="64">
        <v>162</v>
      </c>
      <c r="AW5" s="64">
        <v>152</v>
      </c>
      <c r="AX5" s="64">
        <v>144</v>
      </c>
      <c r="AY5" s="64">
        <v>158</v>
      </c>
      <c r="AZ5" s="64">
        <v>189</v>
      </c>
      <c r="BA5" s="64">
        <v>157</v>
      </c>
      <c r="BB5" s="64">
        <v>160</v>
      </c>
      <c r="BC5" s="64">
        <v>157</v>
      </c>
      <c r="BD5" s="64">
        <v>174</v>
      </c>
      <c r="BE5" s="64">
        <v>127</v>
      </c>
      <c r="BF5" s="64">
        <v>169</v>
      </c>
      <c r="BG5" s="64">
        <v>158</v>
      </c>
      <c r="BH5" s="64">
        <v>186</v>
      </c>
      <c r="BI5" s="64">
        <v>161</v>
      </c>
      <c r="BJ5" s="64">
        <v>156</v>
      </c>
      <c r="BK5" s="64">
        <v>161</v>
      </c>
      <c r="BL5" s="64">
        <v>131</v>
      </c>
      <c r="BM5" s="64">
        <v>165</v>
      </c>
      <c r="BN5" s="64">
        <v>152</v>
      </c>
      <c r="BO5" s="64">
        <v>139</v>
      </c>
      <c r="BP5" s="64">
        <v>128</v>
      </c>
      <c r="BQ5" s="64">
        <v>158</v>
      </c>
      <c r="BR5" s="64">
        <v>159</v>
      </c>
      <c r="BS5" s="64">
        <v>183</v>
      </c>
      <c r="BT5" s="64">
        <v>161</v>
      </c>
      <c r="BU5" s="64">
        <v>154</v>
      </c>
      <c r="BV5" s="64">
        <v>184</v>
      </c>
      <c r="BW5" s="64">
        <v>154</v>
      </c>
      <c r="BX5" s="64">
        <v>121</v>
      </c>
      <c r="BY5" s="64">
        <v>173</v>
      </c>
      <c r="BZ5" s="64">
        <v>171</v>
      </c>
      <c r="CA5" s="64">
        <v>148</v>
      </c>
      <c r="CB5" s="64">
        <v>157</v>
      </c>
      <c r="CC5" s="64">
        <v>136</v>
      </c>
      <c r="CD5" s="64">
        <v>156</v>
      </c>
      <c r="CE5" s="64">
        <v>159</v>
      </c>
      <c r="CF5" s="64">
        <v>140</v>
      </c>
      <c r="CG5" s="64">
        <v>136</v>
      </c>
      <c r="CH5" s="64">
        <v>150</v>
      </c>
      <c r="CI5" s="64">
        <v>116</v>
      </c>
      <c r="CJ5" s="101">
        <v>195</v>
      </c>
      <c r="CK5" s="64">
        <v>144</v>
      </c>
      <c r="CL5" s="64">
        <v>151</v>
      </c>
      <c r="CM5" s="64">
        <v>139</v>
      </c>
      <c r="CN5" s="64">
        <v>130</v>
      </c>
      <c r="CO5" s="64">
        <v>152</v>
      </c>
      <c r="CP5" s="64"/>
      <c r="CQ5" s="88">
        <f>COUNTA(D5:CP5)</f>
        <v>90</v>
      </c>
      <c r="CR5" s="57">
        <f>SUM(D5:CP5)</f>
        <v>13502</v>
      </c>
      <c r="CS5" s="58">
        <f>CR5/CQ5</f>
        <v>150.02222222222221</v>
      </c>
      <c r="CT5" s="59">
        <f>MAX(D5:CP5)</f>
        <v>195</v>
      </c>
      <c r="CU5" s="60">
        <f>MIN(D5:CP5)</f>
        <v>107</v>
      </c>
    </row>
    <row r="6" spans="1:99" ht="14.25">
      <c r="A6" s="53">
        <v>4</v>
      </c>
      <c r="B6" s="66" t="s">
        <v>76</v>
      </c>
      <c r="C6" s="62" t="s">
        <v>73</v>
      </c>
      <c r="D6" s="56">
        <v>164</v>
      </c>
      <c r="E6" s="56"/>
      <c r="F6" s="56"/>
      <c r="G6" s="56">
        <v>170</v>
      </c>
      <c r="H6" s="56">
        <v>108</v>
      </c>
      <c r="I6" s="56"/>
      <c r="J6" s="56">
        <v>142</v>
      </c>
      <c r="K6" s="56"/>
      <c r="L6" s="56">
        <v>181</v>
      </c>
      <c r="M6" s="56"/>
      <c r="N6" s="56"/>
      <c r="O6" s="56">
        <v>167</v>
      </c>
      <c r="P6" s="56">
        <v>132</v>
      </c>
      <c r="Q6" s="56"/>
      <c r="R6" s="56"/>
      <c r="S6" s="56">
        <v>155</v>
      </c>
      <c r="T6" s="56">
        <v>153</v>
      </c>
      <c r="U6" s="56">
        <v>160</v>
      </c>
      <c r="V6" s="57"/>
      <c r="W6" s="57"/>
      <c r="X6" s="57"/>
      <c r="Y6" s="57">
        <v>150</v>
      </c>
      <c r="Z6" s="57">
        <v>152</v>
      </c>
      <c r="AA6" s="57">
        <v>154</v>
      </c>
      <c r="AB6" s="57">
        <v>111</v>
      </c>
      <c r="AC6" s="57"/>
      <c r="AD6" s="57">
        <v>167</v>
      </c>
      <c r="AE6" s="57">
        <v>134</v>
      </c>
      <c r="AF6" s="57">
        <v>152</v>
      </c>
      <c r="AG6" s="57">
        <v>159</v>
      </c>
      <c r="AH6" s="57">
        <v>142</v>
      </c>
      <c r="AI6" s="57">
        <v>149</v>
      </c>
      <c r="AJ6" s="57"/>
      <c r="AK6" s="94">
        <v>194</v>
      </c>
      <c r="AL6" s="57">
        <v>151</v>
      </c>
      <c r="AM6" s="57"/>
      <c r="AN6" s="57">
        <v>136</v>
      </c>
      <c r="AO6" s="57"/>
      <c r="AP6" s="57"/>
      <c r="AQ6" s="57">
        <v>145</v>
      </c>
      <c r="AR6" s="57">
        <v>237</v>
      </c>
      <c r="AS6" s="57">
        <v>129</v>
      </c>
      <c r="AT6" s="57"/>
      <c r="AU6" s="57">
        <v>132</v>
      </c>
      <c r="AV6" s="57">
        <v>147</v>
      </c>
      <c r="AW6" s="57">
        <v>146</v>
      </c>
      <c r="AX6" s="57">
        <v>180</v>
      </c>
      <c r="AY6" s="57">
        <v>98</v>
      </c>
      <c r="AZ6" s="57">
        <v>133</v>
      </c>
      <c r="BA6" s="57">
        <v>122</v>
      </c>
      <c r="BB6" s="57">
        <v>159</v>
      </c>
      <c r="BC6" s="57">
        <v>152</v>
      </c>
      <c r="BD6" s="57">
        <v>114</v>
      </c>
      <c r="BE6" s="57">
        <v>201</v>
      </c>
      <c r="BF6" s="57">
        <v>137</v>
      </c>
      <c r="BG6" s="57">
        <v>147</v>
      </c>
      <c r="BH6" s="57">
        <v>159</v>
      </c>
      <c r="BI6" s="57">
        <v>169</v>
      </c>
      <c r="BJ6" s="57"/>
      <c r="BK6" s="57">
        <v>181</v>
      </c>
      <c r="BL6" s="57">
        <v>131</v>
      </c>
      <c r="BM6" s="57"/>
      <c r="BN6" s="57">
        <v>162</v>
      </c>
      <c r="BO6" s="57">
        <v>155</v>
      </c>
      <c r="BP6" s="57">
        <v>150</v>
      </c>
      <c r="BQ6" s="57">
        <v>143</v>
      </c>
      <c r="BR6" s="57">
        <v>142</v>
      </c>
      <c r="BS6" s="57"/>
      <c r="BT6" s="57"/>
      <c r="BU6" s="57"/>
      <c r="BV6" s="57">
        <v>148</v>
      </c>
      <c r="BW6" s="57">
        <v>156</v>
      </c>
      <c r="BX6" s="57">
        <v>150</v>
      </c>
      <c r="BY6" s="57">
        <v>163</v>
      </c>
      <c r="BZ6" s="57"/>
      <c r="CA6" s="57"/>
      <c r="CB6" s="57">
        <v>136</v>
      </c>
      <c r="CC6" s="57"/>
      <c r="CD6" s="57"/>
      <c r="CE6" s="57"/>
      <c r="CF6" s="57">
        <v>146</v>
      </c>
      <c r="CG6" s="57">
        <v>147</v>
      </c>
      <c r="CH6" s="57">
        <v>106</v>
      </c>
      <c r="CI6" s="57"/>
      <c r="CJ6" s="57">
        <v>146</v>
      </c>
      <c r="CK6" s="57"/>
      <c r="CL6" s="57">
        <v>135</v>
      </c>
      <c r="CM6" s="57">
        <v>129</v>
      </c>
      <c r="CN6" s="57">
        <v>159</v>
      </c>
      <c r="CO6" s="57"/>
      <c r="CP6" s="57"/>
      <c r="CQ6" s="88">
        <f>COUNTA(D6:CP6)</f>
        <v>60</v>
      </c>
      <c r="CR6" s="57">
        <f>SUM(D6:CP6)</f>
        <v>8975</v>
      </c>
      <c r="CS6" s="58">
        <f>CR6/CQ6</f>
        <v>149.58333333333334</v>
      </c>
      <c r="CT6" s="94">
        <f>MAX(D6:CP6)</f>
        <v>237</v>
      </c>
      <c r="CU6" s="60">
        <f>MIN(D6:CP6)</f>
        <v>98</v>
      </c>
    </row>
    <row r="7" spans="1:99" ht="14.25">
      <c r="A7" s="53">
        <v>5</v>
      </c>
      <c r="B7" s="54" t="s">
        <v>47</v>
      </c>
      <c r="C7" s="55" t="s">
        <v>60</v>
      </c>
      <c r="D7" s="56">
        <v>174</v>
      </c>
      <c r="E7" s="56"/>
      <c r="F7" s="56">
        <v>167</v>
      </c>
      <c r="G7" s="56">
        <v>147</v>
      </c>
      <c r="H7" s="56">
        <v>129</v>
      </c>
      <c r="I7" s="56"/>
      <c r="J7" s="56">
        <v>111</v>
      </c>
      <c r="K7" s="56">
        <v>168</v>
      </c>
      <c r="L7" s="56">
        <v>166</v>
      </c>
      <c r="M7" s="56"/>
      <c r="N7" s="56">
        <v>142</v>
      </c>
      <c r="O7" s="56">
        <v>154</v>
      </c>
      <c r="P7" s="56">
        <v>161</v>
      </c>
      <c r="Q7" s="56">
        <v>132</v>
      </c>
      <c r="R7" s="56"/>
      <c r="S7" s="56">
        <v>142</v>
      </c>
      <c r="T7" s="56">
        <v>170</v>
      </c>
      <c r="U7" s="56">
        <v>176</v>
      </c>
      <c r="V7" s="57">
        <v>123</v>
      </c>
      <c r="W7" s="57">
        <v>153</v>
      </c>
      <c r="X7" s="57"/>
      <c r="Y7" s="57"/>
      <c r="Z7" s="57">
        <v>134</v>
      </c>
      <c r="AA7" s="57"/>
      <c r="AB7" s="57">
        <v>156</v>
      </c>
      <c r="AC7" s="57"/>
      <c r="AD7" s="57">
        <v>142</v>
      </c>
      <c r="AE7" s="57">
        <v>177</v>
      </c>
      <c r="AF7" s="57"/>
      <c r="AG7" s="57">
        <v>161</v>
      </c>
      <c r="AH7" s="57">
        <v>145</v>
      </c>
      <c r="AI7" s="57">
        <v>165</v>
      </c>
      <c r="AJ7" s="57">
        <v>142</v>
      </c>
      <c r="AK7" s="57">
        <v>168</v>
      </c>
      <c r="AL7" s="57">
        <v>157</v>
      </c>
      <c r="AM7" s="57">
        <v>131</v>
      </c>
      <c r="AN7" s="57">
        <v>122</v>
      </c>
      <c r="AO7" s="57">
        <v>147</v>
      </c>
      <c r="AP7" s="57">
        <v>129</v>
      </c>
      <c r="AQ7" s="57">
        <v>146</v>
      </c>
      <c r="AR7" s="57">
        <v>189</v>
      </c>
      <c r="AS7" s="57">
        <v>127</v>
      </c>
      <c r="AT7" s="57">
        <v>131</v>
      </c>
      <c r="AU7" s="57">
        <v>137</v>
      </c>
      <c r="AV7" s="57">
        <v>153</v>
      </c>
      <c r="AW7" s="57">
        <v>111</v>
      </c>
      <c r="AX7" s="57">
        <v>146</v>
      </c>
      <c r="AY7" s="57">
        <v>144</v>
      </c>
      <c r="AZ7" s="57">
        <v>193</v>
      </c>
      <c r="BA7" s="57">
        <v>139</v>
      </c>
      <c r="BB7" s="57">
        <v>145</v>
      </c>
      <c r="BC7" s="57">
        <v>159</v>
      </c>
      <c r="BD7" s="57">
        <v>145</v>
      </c>
      <c r="BE7" s="57">
        <v>123</v>
      </c>
      <c r="BF7" s="57">
        <v>171</v>
      </c>
      <c r="BG7" s="57"/>
      <c r="BH7" s="57">
        <v>154</v>
      </c>
      <c r="BI7" s="57">
        <v>164</v>
      </c>
      <c r="BJ7" s="57">
        <v>144</v>
      </c>
      <c r="BK7" s="57">
        <v>132</v>
      </c>
      <c r="BL7" s="57">
        <v>145</v>
      </c>
      <c r="BM7" s="57">
        <v>161</v>
      </c>
      <c r="BN7" s="57">
        <v>125</v>
      </c>
      <c r="BO7" s="57">
        <v>164</v>
      </c>
      <c r="BP7" s="57">
        <v>135</v>
      </c>
      <c r="BQ7" s="57">
        <v>147</v>
      </c>
      <c r="BR7" s="57">
        <v>185</v>
      </c>
      <c r="BS7" s="57">
        <v>146</v>
      </c>
      <c r="BT7" s="57">
        <v>160</v>
      </c>
      <c r="BU7" s="57"/>
      <c r="BV7" s="57">
        <v>152</v>
      </c>
      <c r="BW7" s="57"/>
      <c r="BX7" s="57">
        <v>123</v>
      </c>
      <c r="BY7" s="57">
        <v>133</v>
      </c>
      <c r="BZ7" s="57"/>
      <c r="CA7" s="57">
        <v>160</v>
      </c>
      <c r="CB7" s="57">
        <v>132</v>
      </c>
      <c r="CC7" s="57">
        <v>159</v>
      </c>
      <c r="CD7" s="57">
        <v>113</v>
      </c>
      <c r="CE7" s="57"/>
      <c r="CF7" s="57">
        <v>125</v>
      </c>
      <c r="CG7" s="57">
        <v>165</v>
      </c>
      <c r="CH7" s="57">
        <v>138</v>
      </c>
      <c r="CI7" s="57">
        <v>170</v>
      </c>
      <c r="CJ7" s="57">
        <v>156</v>
      </c>
      <c r="CK7" s="57"/>
      <c r="CL7" s="57">
        <v>168</v>
      </c>
      <c r="CM7" s="57">
        <v>131</v>
      </c>
      <c r="CN7" s="57">
        <v>131</v>
      </c>
      <c r="CO7" s="57"/>
      <c r="CP7" s="57"/>
      <c r="CQ7" s="88">
        <f>COUNTA(D7:CP7)</f>
        <v>74</v>
      </c>
      <c r="CR7" s="57">
        <f>SUM(D7:CP7)</f>
        <v>10968</v>
      </c>
      <c r="CS7" s="58">
        <f>CR7/CQ7</f>
        <v>148.21621621621622</v>
      </c>
      <c r="CT7" s="57">
        <f>MAX(D7:CP7)</f>
        <v>193</v>
      </c>
      <c r="CU7" s="60">
        <f>MIN(D7:CP7)</f>
        <v>111</v>
      </c>
    </row>
    <row r="8" spans="1:99" ht="14.25">
      <c r="A8" s="53">
        <v>6</v>
      </c>
      <c r="B8" s="65" t="s">
        <v>63</v>
      </c>
      <c r="C8" s="62" t="s">
        <v>8</v>
      </c>
      <c r="D8" s="63">
        <v>129</v>
      </c>
      <c r="E8" s="63">
        <v>92</v>
      </c>
      <c r="F8" s="63">
        <v>161</v>
      </c>
      <c r="G8" s="63">
        <v>175</v>
      </c>
      <c r="H8" s="68">
        <v>195</v>
      </c>
      <c r="I8" s="63">
        <v>116</v>
      </c>
      <c r="J8" s="63">
        <v>163</v>
      </c>
      <c r="K8" s="63">
        <v>178</v>
      </c>
      <c r="L8" s="63">
        <v>147</v>
      </c>
      <c r="M8" s="63">
        <v>140</v>
      </c>
      <c r="N8" s="63">
        <v>165</v>
      </c>
      <c r="O8" s="63">
        <v>125</v>
      </c>
      <c r="P8" s="63">
        <v>169</v>
      </c>
      <c r="Q8" s="63">
        <v>160</v>
      </c>
      <c r="R8" s="63">
        <v>145</v>
      </c>
      <c r="S8" s="63">
        <v>170</v>
      </c>
      <c r="T8" s="63">
        <v>146</v>
      </c>
      <c r="U8" s="63">
        <v>123</v>
      </c>
      <c r="V8" s="64">
        <v>142</v>
      </c>
      <c r="W8" s="64">
        <v>145</v>
      </c>
      <c r="X8" s="64">
        <v>168</v>
      </c>
      <c r="Y8" s="64">
        <v>133</v>
      </c>
      <c r="Z8" s="64">
        <v>129</v>
      </c>
      <c r="AA8" s="64">
        <v>138</v>
      </c>
      <c r="AB8" s="64">
        <v>136</v>
      </c>
      <c r="AC8" s="64">
        <v>153</v>
      </c>
      <c r="AD8" s="64">
        <v>132</v>
      </c>
      <c r="AE8" s="64">
        <v>156</v>
      </c>
      <c r="AF8" s="64">
        <v>146</v>
      </c>
      <c r="AG8" s="64">
        <v>157</v>
      </c>
      <c r="AH8" s="64">
        <v>162</v>
      </c>
      <c r="AI8" s="64">
        <v>126</v>
      </c>
      <c r="AJ8" s="64">
        <v>127</v>
      </c>
      <c r="AK8" s="64">
        <v>126</v>
      </c>
      <c r="AL8" s="64">
        <v>132</v>
      </c>
      <c r="AM8" s="64">
        <v>160</v>
      </c>
      <c r="AN8" s="64">
        <v>165</v>
      </c>
      <c r="AO8" s="64">
        <v>166</v>
      </c>
      <c r="AP8" s="64">
        <v>124</v>
      </c>
      <c r="AQ8" s="64">
        <v>140</v>
      </c>
      <c r="AR8" s="64">
        <v>145</v>
      </c>
      <c r="AS8" s="64">
        <v>120</v>
      </c>
      <c r="AT8" s="64">
        <v>152</v>
      </c>
      <c r="AU8" s="64">
        <v>134</v>
      </c>
      <c r="AV8" s="64">
        <v>165</v>
      </c>
      <c r="AW8" s="64">
        <v>127</v>
      </c>
      <c r="AX8" s="64">
        <v>131</v>
      </c>
      <c r="AY8" s="64">
        <v>143</v>
      </c>
      <c r="AZ8" s="64">
        <v>135</v>
      </c>
      <c r="BA8" s="64">
        <v>158</v>
      </c>
      <c r="BB8" s="64">
        <v>162</v>
      </c>
      <c r="BC8" s="64">
        <v>148</v>
      </c>
      <c r="BD8" s="64">
        <v>122</v>
      </c>
      <c r="BE8" s="64">
        <v>169</v>
      </c>
      <c r="BF8" s="64">
        <v>161</v>
      </c>
      <c r="BG8" s="64">
        <v>168</v>
      </c>
      <c r="BH8" s="64">
        <v>129</v>
      </c>
      <c r="BI8" s="64">
        <v>125</v>
      </c>
      <c r="BJ8" s="101">
        <v>189</v>
      </c>
      <c r="BK8" s="64">
        <v>141</v>
      </c>
      <c r="BL8" s="64">
        <v>159</v>
      </c>
      <c r="BM8" s="64">
        <v>128</v>
      </c>
      <c r="BN8" s="64">
        <v>163</v>
      </c>
      <c r="BO8" s="64">
        <v>159</v>
      </c>
      <c r="BP8" s="64">
        <v>142</v>
      </c>
      <c r="BQ8" s="64">
        <v>163</v>
      </c>
      <c r="BR8" s="64">
        <v>202</v>
      </c>
      <c r="BS8" s="64"/>
      <c r="BT8" s="64"/>
      <c r="BU8" s="64">
        <v>147</v>
      </c>
      <c r="BV8" s="64">
        <v>179</v>
      </c>
      <c r="BW8" s="64">
        <v>148</v>
      </c>
      <c r="BX8" s="64">
        <v>154</v>
      </c>
      <c r="BY8" s="64">
        <v>123</v>
      </c>
      <c r="BZ8" s="64">
        <v>161</v>
      </c>
      <c r="CA8" s="64">
        <v>137</v>
      </c>
      <c r="CB8" s="64">
        <v>168</v>
      </c>
      <c r="CC8" s="64">
        <v>124</v>
      </c>
      <c r="CD8" s="64"/>
      <c r="CE8" s="64"/>
      <c r="CF8" s="64">
        <v>125</v>
      </c>
      <c r="CG8" s="64">
        <v>140</v>
      </c>
      <c r="CH8" s="64">
        <v>140</v>
      </c>
      <c r="CI8" s="64">
        <v>173</v>
      </c>
      <c r="CJ8" s="64"/>
      <c r="CK8" s="64">
        <v>138</v>
      </c>
      <c r="CL8" s="64">
        <v>164</v>
      </c>
      <c r="CM8" s="64">
        <v>162</v>
      </c>
      <c r="CN8" s="64">
        <v>131</v>
      </c>
      <c r="CO8" s="64"/>
      <c r="CP8" s="64"/>
      <c r="CQ8" s="88">
        <f>COUNTA(D8:CP8)</f>
        <v>84</v>
      </c>
      <c r="CR8" s="57">
        <f>SUM(D8:CP8)</f>
        <v>12416</v>
      </c>
      <c r="CS8" s="58">
        <f>CR8/CQ8</f>
        <v>147.8095238095238</v>
      </c>
      <c r="CT8" s="57">
        <f>MAX(D8:CP8)</f>
        <v>202</v>
      </c>
      <c r="CU8" s="60">
        <f>MIN(D8:CP8)</f>
        <v>92</v>
      </c>
    </row>
    <row r="9" spans="1:99" ht="14.25">
      <c r="A9" s="53">
        <v>7</v>
      </c>
      <c r="B9" s="54" t="s">
        <v>48</v>
      </c>
      <c r="C9" s="62" t="s">
        <v>8</v>
      </c>
      <c r="D9" s="56">
        <v>157</v>
      </c>
      <c r="E9" s="56">
        <v>139</v>
      </c>
      <c r="F9" s="56">
        <v>192</v>
      </c>
      <c r="G9" s="56">
        <v>174</v>
      </c>
      <c r="H9" s="56">
        <v>155</v>
      </c>
      <c r="I9" s="56">
        <v>164</v>
      </c>
      <c r="J9" s="56">
        <v>143</v>
      </c>
      <c r="K9" s="56">
        <v>145</v>
      </c>
      <c r="L9" s="56">
        <v>130</v>
      </c>
      <c r="M9" s="56">
        <v>169</v>
      </c>
      <c r="N9" s="56">
        <v>145</v>
      </c>
      <c r="O9" s="56">
        <v>124</v>
      </c>
      <c r="P9" s="56">
        <v>169</v>
      </c>
      <c r="Q9" s="56">
        <v>170</v>
      </c>
      <c r="R9" s="56">
        <v>150</v>
      </c>
      <c r="S9" s="56">
        <v>153</v>
      </c>
      <c r="T9" s="153">
        <v>178</v>
      </c>
      <c r="U9" s="56">
        <v>143</v>
      </c>
      <c r="V9" s="154">
        <v>122</v>
      </c>
      <c r="W9" s="154">
        <v>142</v>
      </c>
      <c r="X9" s="154">
        <v>135</v>
      </c>
      <c r="Y9" s="154">
        <v>138</v>
      </c>
      <c r="Z9" s="154">
        <v>112</v>
      </c>
      <c r="AA9" s="155">
        <v>157</v>
      </c>
      <c r="AB9" s="57">
        <v>167</v>
      </c>
      <c r="AC9" s="155">
        <v>119</v>
      </c>
      <c r="AD9" s="155">
        <v>132</v>
      </c>
      <c r="AE9" s="155">
        <v>157</v>
      </c>
      <c r="AF9" s="155">
        <v>155</v>
      </c>
      <c r="AG9" s="155">
        <v>163</v>
      </c>
      <c r="AH9" s="155">
        <v>162</v>
      </c>
      <c r="AI9" s="155">
        <v>145</v>
      </c>
      <c r="AJ9" s="155">
        <v>118</v>
      </c>
      <c r="AK9" s="155">
        <v>124</v>
      </c>
      <c r="AL9" s="155">
        <v>145</v>
      </c>
      <c r="AM9" s="155">
        <v>130</v>
      </c>
      <c r="AN9" s="155">
        <v>121</v>
      </c>
      <c r="AO9" s="155">
        <v>162</v>
      </c>
      <c r="AP9" s="155">
        <v>165</v>
      </c>
      <c r="AQ9" s="155">
        <v>158</v>
      </c>
      <c r="AR9" s="155">
        <v>135</v>
      </c>
      <c r="AS9" s="155">
        <v>177</v>
      </c>
      <c r="AT9" s="155">
        <v>135</v>
      </c>
      <c r="AU9" s="155">
        <v>140</v>
      </c>
      <c r="AV9" s="155">
        <v>159</v>
      </c>
      <c r="AW9" s="155">
        <v>157</v>
      </c>
      <c r="AX9" s="155">
        <v>157</v>
      </c>
      <c r="AY9" s="155">
        <v>135</v>
      </c>
      <c r="AZ9" s="155">
        <v>134</v>
      </c>
      <c r="BA9" s="155"/>
      <c r="BB9" s="155"/>
      <c r="BC9" s="155"/>
      <c r="BD9" s="155"/>
      <c r="BE9" s="155"/>
      <c r="BF9" s="155">
        <v>122</v>
      </c>
      <c r="BG9" s="155">
        <v>99</v>
      </c>
      <c r="BH9" s="155">
        <v>165</v>
      </c>
      <c r="BI9" s="155">
        <v>142</v>
      </c>
      <c r="BJ9" s="156">
        <v>189</v>
      </c>
      <c r="BK9" s="155">
        <v>170</v>
      </c>
      <c r="BL9" s="155">
        <v>162</v>
      </c>
      <c r="BM9" s="155">
        <v>133</v>
      </c>
      <c r="BN9" s="155">
        <v>157</v>
      </c>
      <c r="BO9" s="155">
        <v>138</v>
      </c>
      <c r="BP9" s="155">
        <v>151</v>
      </c>
      <c r="BQ9" s="155">
        <v>161</v>
      </c>
      <c r="BR9" s="155">
        <v>161</v>
      </c>
      <c r="BS9" s="155">
        <v>127</v>
      </c>
      <c r="BT9" s="155">
        <v>172</v>
      </c>
      <c r="BU9" s="155">
        <v>104</v>
      </c>
      <c r="BV9" s="155">
        <v>137</v>
      </c>
      <c r="BW9" s="155">
        <v>167</v>
      </c>
      <c r="BX9" s="155">
        <v>154</v>
      </c>
      <c r="BY9" s="155">
        <v>145</v>
      </c>
      <c r="BZ9" s="155">
        <v>149</v>
      </c>
      <c r="CA9" s="155">
        <v>151</v>
      </c>
      <c r="CB9" s="155">
        <v>146</v>
      </c>
      <c r="CC9" s="155">
        <v>137</v>
      </c>
      <c r="CD9" s="155">
        <v>117</v>
      </c>
      <c r="CE9" s="155">
        <v>151</v>
      </c>
      <c r="CF9" s="155">
        <v>125</v>
      </c>
      <c r="CG9" s="155">
        <v>154</v>
      </c>
      <c r="CH9" s="155">
        <v>158</v>
      </c>
      <c r="CI9" s="156">
        <v>192</v>
      </c>
      <c r="CJ9" s="154">
        <v>154</v>
      </c>
      <c r="CK9" s="154">
        <v>151</v>
      </c>
      <c r="CL9" s="154">
        <v>102</v>
      </c>
      <c r="CM9" s="154">
        <v>110</v>
      </c>
      <c r="CN9" s="154">
        <v>163</v>
      </c>
      <c r="CO9" s="154">
        <v>164</v>
      </c>
      <c r="CP9" s="154"/>
      <c r="CQ9" s="88">
        <f>COUNTA(D9:CP9)</f>
        <v>85</v>
      </c>
      <c r="CR9" s="57">
        <f>SUM(D9:CP9)</f>
        <v>12538</v>
      </c>
      <c r="CS9" s="58">
        <f>CR9/CQ9</f>
        <v>147.50588235294117</v>
      </c>
      <c r="CT9" s="57">
        <f>MAX(D9:CP9)</f>
        <v>192</v>
      </c>
      <c r="CU9" s="60">
        <f>MIN(D9:CP9)</f>
        <v>99</v>
      </c>
    </row>
    <row r="10" spans="1:99" ht="14.25">
      <c r="A10" s="53">
        <v>8</v>
      </c>
      <c r="B10" s="54" t="s">
        <v>75</v>
      </c>
      <c r="C10" s="55" t="s">
        <v>73</v>
      </c>
      <c r="D10" s="56">
        <v>173</v>
      </c>
      <c r="E10" s="56"/>
      <c r="F10" s="56">
        <v>133</v>
      </c>
      <c r="G10" s="56">
        <v>180</v>
      </c>
      <c r="H10" s="56"/>
      <c r="I10" s="56"/>
      <c r="J10" s="56">
        <v>165</v>
      </c>
      <c r="K10" s="56">
        <v>120</v>
      </c>
      <c r="L10" s="56">
        <v>156</v>
      </c>
      <c r="M10" s="56"/>
      <c r="N10" s="56"/>
      <c r="O10" s="56"/>
      <c r="P10" s="56"/>
      <c r="Q10" s="56"/>
      <c r="R10" s="56">
        <v>200</v>
      </c>
      <c r="S10" s="56">
        <v>172</v>
      </c>
      <c r="T10" s="56">
        <v>164</v>
      </c>
      <c r="U10" s="56">
        <v>147</v>
      </c>
      <c r="V10" s="57">
        <v>166</v>
      </c>
      <c r="W10" s="57">
        <v>149</v>
      </c>
      <c r="X10" s="57">
        <v>104</v>
      </c>
      <c r="Y10" s="57"/>
      <c r="Z10" s="57"/>
      <c r="AA10" s="57"/>
      <c r="AB10" s="57"/>
      <c r="AC10" s="57"/>
      <c r="AD10" s="57"/>
      <c r="AE10" s="57"/>
      <c r="AF10" s="57"/>
      <c r="AG10" s="57">
        <v>114</v>
      </c>
      <c r="AH10" s="57">
        <v>150</v>
      </c>
      <c r="AI10" s="57"/>
      <c r="AJ10" s="57"/>
      <c r="AK10" s="57">
        <v>145</v>
      </c>
      <c r="AL10" s="57">
        <v>143</v>
      </c>
      <c r="AM10" s="57">
        <v>149</v>
      </c>
      <c r="AN10" s="57">
        <v>155</v>
      </c>
      <c r="AO10" s="57"/>
      <c r="AP10" s="57">
        <v>140</v>
      </c>
      <c r="AQ10" s="57">
        <v>144</v>
      </c>
      <c r="AR10" s="57">
        <v>131</v>
      </c>
      <c r="AS10" s="57"/>
      <c r="AT10" s="57"/>
      <c r="AU10" s="57">
        <v>132</v>
      </c>
      <c r="AV10" s="57">
        <v>132</v>
      </c>
      <c r="AW10" s="57"/>
      <c r="AX10" s="57">
        <v>147</v>
      </c>
      <c r="AY10" s="57"/>
      <c r="AZ10" s="57"/>
      <c r="BA10" s="57">
        <v>115</v>
      </c>
      <c r="BB10" s="57">
        <v>142</v>
      </c>
      <c r="BC10" s="57"/>
      <c r="BD10" s="57"/>
      <c r="BE10" s="57"/>
      <c r="BF10" s="57"/>
      <c r="BG10" s="57">
        <v>114</v>
      </c>
      <c r="BH10" s="57"/>
      <c r="BI10" s="57">
        <v>174</v>
      </c>
      <c r="BJ10" s="57">
        <v>155</v>
      </c>
      <c r="BK10" s="57">
        <v>145</v>
      </c>
      <c r="BL10" s="57"/>
      <c r="BM10" s="57">
        <v>147</v>
      </c>
      <c r="BN10" s="57">
        <v>81</v>
      </c>
      <c r="BO10" s="57"/>
      <c r="BP10" s="57"/>
      <c r="BQ10" s="57"/>
      <c r="BR10" s="57"/>
      <c r="BS10" s="57">
        <v>176</v>
      </c>
      <c r="BT10" s="57"/>
      <c r="BU10" s="57">
        <v>125</v>
      </c>
      <c r="BV10" s="57">
        <v>134</v>
      </c>
      <c r="BW10" s="57"/>
      <c r="BX10" s="57">
        <v>138</v>
      </c>
      <c r="BY10" s="57"/>
      <c r="BZ10" s="57">
        <v>145</v>
      </c>
      <c r="CA10" s="57"/>
      <c r="CB10" s="57"/>
      <c r="CC10" s="57">
        <v>140</v>
      </c>
      <c r="CD10" s="57">
        <v>154</v>
      </c>
      <c r="CE10" s="57"/>
      <c r="CF10" s="57"/>
      <c r="CG10" s="57"/>
      <c r="CH10" s="57"/>
      <c r="CI10" s="57">
        <v>162</v>
      </c>
      <c r="CJ10" s="57">
        <v>143</v>
      </c>
      <c r="CK10" s="57">
        <v>161</v>
      </c>
      <c r="CL10" s="57"/>
      <c r="CM10" s="57">
        <v>133</v>
      </c>
      <c r="CN10" s="57">
        <v>148</v>
      </c>
      <c r="CO10" s="57">
        <v>155</v>
      </c>
      <c r="CP10" s="57"/>
      <c r="CQ10" s="88">
        <f>COUNTA(D10:CP10)</f>
        <v>46</v>
      </c>
      <c r="CR10" s="57">
        <f>SUM(D10:CP10)</f>
        <v>6698</v>
      </c>
      <c r="CS10" s="58">
        <f>CR10/CQ10</f>
        <v>145.60869565217391</v>
      </c>
      <c r="CT10" s="59">
        <f>MAX(D10:CP10)</f>
        <v>200</v>
      </c>
      <c r="CU10" s="60">
        <f>MIN(D10:CP10)</f>
        <v>81</v>
      </c>
    </row>
    <row r="11" spans="1:99" ht="14.25">
      <c r="A11" s="53">
        <v>9</v>
      </c>
      <c r="B11" s="54" t="s">
        <v>297</v>
      </c>
      <c r="C11" s="55" t="s">
        <v>8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>
        <v>145</v>
      </c>
      <c r="BB11" s="57">
        <v>131</v>
      </c>
      <c r="BC11" s="57">
        <v>143</v>
      </c>
      <c r="BD11" s="57">
        <v>135</v>
      </c>
      <c r="BE11" s="57">
        <v>137</v>
      </c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>
        <v>143</v>
      </c>
      <c r="BT11" s="57">
        <v>145</v>
      </c>
      <c r="BU11" s="57"/>
      <c r="BV11" s="57"/>
      <c r="BW11" s="57"/>
      <c r="BX11" s="57"/>
      <c r="BY11" s="57"/>
      <c r="BZ11" s="57"/>
      <c r="CA11" s="57"/>
      <c r="CB11" s="57"/>
      <c r="CC11" s="57"/>
      <c r="CD11" s="57">
        <v>138</v>
      </c>
      <c r="CE11" s="57">
        <v>155</v>
      </c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88">
        <f>COUNTA(D11:CP11)</f>
        <v>9</v>
      </c>
      <c r="CR11" s="57">
        <f>SUM(D11:CP11)</f>
        <v>1272</v>
      </c>
      <c r="CS11" s="58">
        <f>CR11/CQ11</f>
        <v>141.33333333333334</v>
      </c>
      <c r="CT11" s="59">
        <f>MAX(D11:CP11)</f>
        <v>155</v>
      </c>
      <c r="CU11" s="60">
        <f>MIN(D11:CP11)</f>
        <v>131</v>
      </c>
    </row>
    <row r="12" spans="1:99" ht="14.25">
      <c r="A12" s="53">
        <v>10</v>
      </c>
      <c r="B12" s="54" t="s">
        <v>49</v>
      </c>
      <c r="C12" s="62" t="s">
        <v>60</v>
      </c>
      <c r="D12" s="56">
        <v>158</v>
      </c>
      <c r="E12" s="56">
        <v>136</v>
      </c>
      <c r="F12" s="56"/>
      <c r="G12" s="56">
        <v>124</v>
      </c>
      <c r="H12" s="56"/>
      <c r="I12" s="56">
        <v>137</v>
      </c>
      <c r="J12" s="56"/>
      <c r="K12" s="56"/>
      <c r="L12" s="56"/>
      <c r="M12" s="56"/>
      <c r="N12" s="56"/>
      <c r="O12" s="56"/>
      <c r="P12" s="56">
        <v>181</v>
      </c>
      <c r="Q12" s="56"/>
      <c r="R12" s="56">
        <v>132</v>
      </c>
      <c r="S12" s="56">
        <v>120</v>
      </c>
      <c r="T12" s="56">
        <v>115</v>
      </c>
      <c r="U12" s="56">
        <v>129</v>
      </c>
      <c r="V12" s="57"/>
      <c r="W12" s="57"/>
      <c r="X12" s="94">
        <v>188</v>
      </c>
      <c r="Y12" s="57">
        <v>131</v>
      </c>
      <c r="Z12" s="57">
        <v>149</v>
      </c>
      <c r="AA12" s="57"/>
      <c r="AB12" s="57">
        <v>154</v>
      </c>
      <c r="AC12" s="57">
        <v>132</v>
      </c>
      <c r="AD12" s="57">
        <v>106</v>
      </c>
      <c r="AE12" s="57"/>
      <c r="AF12" s="57">
        <v>119</v>
      </c>
      <c r="AG12" s="57"/>
      <c r="AH12" s="57">
        <v>103</v>
      </c>
      <c r="AI12" s="57">
        <v>122</v>
      </c>
      <c r="AJ12" s="57">
        <v>122</v>
      </c>
      <c r="AK12" s="57">
        <v>109</v>
      </c>
      <c r="AL12" s="57">
        <v>136</v>
      </c>
      <c r="AM12" s="57">
        <v>125</v>
      </c>
      <c r="AN12" s="57">
        <v>94</v>
      </c>
      <c r="AO12" s="57">
        <v>124</v>
      </c>
      <c r="AP12" s="57">
        <v>133</v>
      </c>
      <c r="AQ12" s="57">
        <v>159</v>
      </c>
      <c r="AR12" s="57">
        <v>105</v>
      </c>
      <c r="AS12" s="57">
        <v>136</v>
      </c>
      <c r="AT12" s="57"/>
      <c r="AU12" s="57"/>
      <c r="AV12" s="57"/>
      <c r="AW12" s="57"/>
      <c r="AX12" s="57"/>
      <c r="AY12" s="57"/>
      <c r="AZ12" s="57">
        <v>125</v>
      </c>
      <c r="BA12" s="57"/>
      <c r="BB12" s="57">
        <v>134</v>
      </c>
      <c r="BC12" s="57">
        <v>127</v>
      </c>
      <c r="BD12" s="57">
        <v>144</v>
      </c>
      <c r="BE12" s="57">
        <v>195</v>
      </c>
      <c r="BF12" s="57"/>
      <c r="BG12" s="57">
        <v>133</v>
      </c>
      <c r="BH12" s="57">
        <v>161</v>
      </c>
      <c r="BI12" s="57">
        <v>140</v>
      </c>
      <c r="BJ12" s="57"/>
      <c r="BK12" s="57"/>
      <c r="BL12" s="57">
        <v>153</v>
      </c>
      <c r="BM12" s="57">
        <v>126</v>
      </c>
      <c r="BN12" s="57">
        <v>118</v>
      </c>
      <c r="BO12" s="94">
        <v>174</v>
      </c>
      <c r="BP12" s="57">
        <v>141</v>
      </c>
      <c r="BQ12" s="57">
        <v>115</v>
      </c>
      <c r="BR12" s="57">
        <v>157</v>
      </c>
      <c r="BS12" s="57">
        <v>142</v>
      </c>
      <c r="BT12" s="57">
        <v>133</v>
      </c>
      <c r="BU12" s="57">
        <v>149</v>
      </c>
      <c r="BV12" s="57">
        <v>155</v>
      </c>
      <c r="BW12" s="57">
        <v>102</v>
      </c>
      <c r="BX12" s="57">
        <v>127</v>
      </c>
      <c r="BY12" s="57">
        <v>167</v>
      </c>
      <c r="BZ12" s="57">
        <v>121</v>
      </c>
      <c r="CA12" s="57">
        <v>153</v>
      </c>
      <c r="CB12" s="57"/>
      <c r="CC12" s="57">
        <v>138</v>
      </c>
      <c r="CD12" s="57">
        <v>123</v>
      </c>
      <c r="CE12" s="57">
        <v>159</v>
      </c>
      <c r="CF12" s="57">
        <v>132</v>
      </c>
      <c r="CG12" s="57"/>
      <c r="CH12" s="57">
        <v>190</v>
      </c>
      <c r="CI12" s="57">
        <v>163</v>
      </c>
      <c r="CJ12" s="57">
        <v>163</v>
      </c>
      <c r="CK12" s="57">
        <v>139</v>
      </c>
      <c r="CL12" s="57">
        <v>108</v>
      </c>
      <c r="CM12" s="57"/>
      <c r="CN12" s="57">
        <v>136</v>
      </c>
      <c r="CO12" s="57">
        <v>139</v>
      </c>
      <c r="CP12" s="57"/>
      <c r="CQ12" s="88">
        <f>COUNTA(D12:CP12)</f>
        <v>63</v>
      </c>
      <c r="CR12" s="57">
        <f>SUM(D12:CP12)</f>
        <v>8661</v>
      </c>
      <c r="CS12" s="58">
        <f>CR12/CQ12</f>
        <v>137.47619047619048</v>
      </c>
      <c r="CT12" s="59">
        <f>MAX(D12:CP12)</f>
        <v>195</v>
      </c>
      <c r="CU12" s="60">
        <f>MIN(D12:CP12)</f>
        <v>94</v>
      </c>
    </row>
    <row r="13" spans="1:99" ht="14.25">
      <c r="A13" s="53">
        <v>11</v>
      </c>
      <c r="B13" s="54" t="s">
        <v>78</v>
      </c>
      <c r="C13" s="55" t="s">
        <v>73</v>
      </c>
      <c r="D13" s="56"/>
      <c r="E13" s="56">
        <v>136</v>
      </c>
      <c r="F13" s="56"/>
      <c r="G13" s="56"/>
      <c r="H13" s="56">
        <v>177</v>
      </c>
      <c r="I13" s="56">
        <v>121</v>
      </c>
      <c r="J13" s="56">
        <v>105</v>
      </c>
      <c r="K13" s="56">
        <v>135</v>
      </c>
      <c r="L13" s="56"/>
      <c r="M13" s="56">
        <v>108</v>
      </c>
      <c r="N13" s="56"/>
      <c r="O13" s="56"/>
      <c r="P13" s="56">
        <v>130</v>
      </c>
      <c r="Q13" s="56">
        <v>118</v>
      </c>
      <c r="R13" s="56">
        <v>145</v>
      </c>
      <c r="S13" s="56"/>
      <c r="T13" s="56"/>
      <c r="U13" s="56"/>
      <c r="V13" s="57">
        <v>159</v>
      </c>
      <c r="W13" s="57">
        <v>121</v>
      </c>
      <c r="X13" s="57">
        <v>126</v>
      </c>
      <c r="Y13" s="57"/>
      <c r="Z13" s="57"/>
      <c r="AA13" s="57"/>
      <c r="AB13" s="57"/>
      <c r="AC13" s="57">
        <v>116</v>
      </c>
      <c r="AD13" s="57">
        <v>143</v>
      </c>
      <c r="AE13" s="57">
        <v>162</v>
      </c>
      <c r="AF13" s="57">
        <v>134</v>
      </c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>
        <v>166</v>
      </c>
      <c r="BM13" s="57">
        <v>130</v>
      </c>
      <c r="BN13" s="57"/>
      <c r="BO13" s="57">
        <v>154</v>
      </c>
      <c r="BP13" s="57"/>
      <c r="BQ13" s="57"/>
      <c r="BR13" s="57"/>
      <c r="BS13" s="57">
        <v>157</v>
      </c>
      <c r="BT13" s="57">
        <v>129</v>
      </c>
      <c r="BU13" s="57"/>
      <c r="BV13" s="57"/>
      <c r="BW13" s="57">
        <v>121</v>
      </c>
      <c r="BX13" s="57"/>
      <c r="BY13" s="57"/>
      <c r="BZ13" s="57">
        <v>156</v>
      </c>
      <c r="CA13" s="57">
        <v>134</v>
      </c>
      <c r="CB13" s="57">
        <v>123</v>
      </c>
      <c r="CC13" s="57"/>
      <c r="CD13" s="57">
        <v>112</v>
      </c>
      <c r="CE13" s="57">
        <v>163</v>
      </c>
      <c r="CF13" s="57"/>
      <c r="CG13" s="57">
        <v>140</v>
      </c>
      <c r="CH13" s="57"/>
      <c r="CI13" s="57"/>
      <c r="CJ13" s="57"/>
      <c r="CK13" s="57"/>
      <c r="CL13" s="57"/>
      <c r="CM13" s="57"/>
      <c r="CN13" s="57"/>
      <c r="CO13" s="57"/>
      <c r="CP13" s="57"/>
      <c r="CQ13" s="88">
        <f>COUNTA(D13:CP13)</f>
        <v>28</v>
      </c>
      <c r="CR13" s="57">
        <f>SUM(D13:CP13)</f>
        <v>3821</v>
      </c>
      <c r="CS13" s="58">
        <f>CR13/CQ13</f>
        <v>136.46428571428572</v>
      </c>
      <c r="CT13" s="59">
        <f>MAX(D13:CP13)</f>
        <v>177</v>
      </c>
      <c r="CU13" s="60">
        <f>MIN(D13:CP13)</f>
        <v>105</v>
      </c>
    </row>
    <row r="14" spans="1:99" ht="14.25">
      <c r="A14" s="53">
        <v>12</v>
      </c>
      <c r="B14" s="54" t="s">
        <v>433</v>
      </c>
      <c r="C14" s="55" t="s">
        <v>8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>
        <v>142</v>
      </c>
      <c r="CK14" s="57"/>
      <c r="CL14" s="57"/>
      <c r="CM14" s="57"/>
      <c r="CN14" s="57"/>
      <c r="CO14" s="57">
        <v>130</v>
      </c>
      <c r="CP14" s="57"/>
      <c r="CQ14" s="88">
        <f>COUNTA(D14:CP14)</f>
        <v>2</v>
      </c>
      <c r="CR14" s="57">
        <f>SUM(D14:CP14)</f>
        <v>272</v>
      </c>
      <c r="CS14" s="58">
        <f>CR14/CQ14</f>
        <v>136</v>
      </c>
      <c r="CT14" s="59">
        <f>MAX(D14:CP14)</f>
        <v>142</v>
      </c>
      <c r="CU14" s="60">
        <f>MIN(D14:CP14)</f>
        <v>130</v>
      </c>
    </row>
    <row r="15" spans="1:99" ht="13.5" customHeight="1">
      <c r="A15" s="53">
        <v>13</v>
      </c>
      <c r="B15" s="66" t="s">
        <v>65</v>
      </c>
      <c r="C15" s="55" t="s">
        <v>64</v>
      </c>
      <c r="D15" s="56">
        <v>121</v>
      </c>
      <c r="E15" s="56"/>
      <c r="F15" s="56">
        <v>127</v>
      </c>
      <c r="G15" s="56">
        <v>150</v>
      </c>
      <c r="H15" s="56">
        <v>138</v>
      </c>
      <c r="I15" s="56">
        <v>122</v>
      </c>
      <c r="J15" s="56">
        <v>140</v>
      </c>
      <c r="K15" s="56">
        <v>138</v>
      </c>
      <c r="L15" s="56">
        <v>113</v>
      </c>
      <c r="M15" s="56">
        <v>134</v>
      </c>
      <c r="N15" s="56">
        <v>107</v>
      </c>
      <c r="O15" s="56">
        <v>97</v>
      </c>
      <c r="P15" s="56"/>
      <c r="Q15" s="56">
        <v>132</v>
      </c>
      <c r="R15" s="56">
        <v>133</v>
      </c>
      <c r="S15" s="56">
        <v>139</v>
      </c>
      <c r="T15" s="56">
        <v>119</v>
      </c>
      <c r="U15" s="56">
        <v>92</v>
      </c>
      <c r="V15" s="57">
        <v>118</v>
      </c>
      <c r="W15" s="57">
        <v>141</v>
      </c>
      <c r="X15" s="57">
        <v>167</v>
      </c>
      <c r="Y15" s="57">
        <v>150</v>
      </c>
      <c r="Z15" s="57">
        <v>106</v>
      </c>
      <c r="AA15" s="57">
        <v>131</v>
      </c>
      <c r="AB15" s="57">
        <v>125</v>
      </c>
      <c r="AC15" s="57">
        <v>136</v>
      </c>
      <c r="AD15" s="57">
        <v>132</v>
      </c>
      <c r="AE15" s="57">
        <v>120</v>
      </c>
      <c r="AF15" s="57">
        <v>132</v>
      </c>
      <c r="AG15" s="57">
        <v>142</v>
      </c>
      <c r="AH15" s="57">
        <v>132</v>
      </c>
      <c r="AI15" s="57">
        <v>135</v>
      </c>
      <c r="AJ15" s="57">
        <v>130</v>
      </c>
      <c r="AK15" s="57">
        <v>106</v>
      </c>
      <c r="AL15" s="57">
        <v>170</v>
      </c>
      <c r="AM15" s="57">
        <v>128</v>
      </c>
      <c r="AN15" s="57">
        <v>141</v>
      </c>
      <c r="AO15" s="57">
        <v>135</v>
      </c>
      <c r="AP15" s="57">
        <v>123</v>
      </c>
      <c r="AQ15" s="57">
        <v>144</v>
      </c>
      <c r="AR15" s="57">
        <v>154</v>
      </c>
      <c r="AS15" s="57">
        <v>149</v>
      </c>
      <c r="AT15" s="57">
        <v>130</v>
      </c>
      <c r="AU15" s="57">
        <v>158</v>
      </c>
      <c r="AV15" s="57">
        <v>119</v>
      </c>
      <c r="AW15" s="57">
        <v>159</v>
      </c>
      <c r="AX15" s="57">
        <v>147</v>
      </c>
      <c r="AY15" s="57">
        <v>152</v>
      </c>
      <c r="AZ15" s="57">
        <v>140</v>
      </c>
      <c r="BA15" s="57">
        <v>117</v>
      </c>
      <c r="BB15" s="57">
        <v>123</v>
      </c>
      <c r="BC15" s="57">
        <v>144</v>
      </c>
      <c r="BD15" s="57">
        <v>174</v>
      </c>
      <c r="BE15" s="57">
        <v>128</v>
      </c>
      <c r="BF15" s="57">
        <v>134</v>
      </c>
      <c r="BG15" s="57">
        <v>106</v>
      </c>
      <c r="BH15" s="57">
        <v>95</v>
      </c>
      <c r="BI15" s="57">
        <v>139</v>
      </c>
      <c r="BJ15" s="57">
        <v>153</v>
      </c>
      <c r="BK15" s="57">
        <v>116</v>
      </c>
      <c r="BL15" s="57">
        <v>122</v>
      </c>
      <c r="BM15" s="57">
        <v>104</v>
      </c>
      <c r="BN15" s="57">
        <v>169</v>
      </c>
      <c r="BO15" s="57">
        <v>132</v>
      </c>
      <c r="BP15" s="57">
        <v>161</v>
      </c>
      <c r="BQ15" s="57">
        <v>158</v>
      </c>
      <c r="BR15" s="57">
        <v>129</v>
      </c>
      <c r="BS15" s="57">
        <v>109</v>
      </c>
      <c r="BT15" s="57">
        <v>147</v>
      </c>
      <c r="BU15" s="57">
        <v>116</v>
      </c>
      <c r="BV15" s="57">
        <v>144</v>
      </c>
      <c r="BW15" s="57">
        <v>141</v>
      </c>
      <c r="BX15" s="57">
        <v>137</v>
      </c>
      <c r="BY15" s="57">
        <v>116</v>
      </c>
      <c r="BZ15" s="57"/>
      <c r="CA15" s="57">
        <v>115</v>
      </c>
      <c r="CB15" s="57">
        <v>150</v>
      </c>
      <c r="CC15" s="57">
        <v>132</v>
      </c>
      <c r="CD15" s="57">
        <v>107</v>
      </c>
      <c r="CE15" s="57">
        <v>115</v>
      </c>
      <c r="CF15" s="57">
        <v>118</v>
      </c>
      <c r="CG15" s="57">
        <v>137</v>
      </c>
      <c r="CH15" s="57">
        <v>140</v>
      </c>
      <c r="CI15" s="57">
        <v>139</v>
      </c>
      <c r="CJ15" s="57">
        <v>160</v>
      </c>
      <c r="CK15" s="57">
        <v>145</v>
      </c>
      <c r="CL15" s="57">
        <v>154</v>
      </c>
      <c r="CM15" s="57">
        <v>152</v>
      </c>
      <c r="CN15" s="57">
        <v>149</v>
      </c>
      <c r="CO15" s="57">
        <v>147</v>
      </c>
      <c r="CP15" s="57"/>
      <c r="CQ15" s="88">
        <f>COUNTA(D15:CP15)</f>
        <v>87</v>
      </c>
      <c r="CR15" s="57">
        <f>SUM(D15:CP15)</f>
        <v>11628</v>
      </c>
      <c r="CS15" s="58">
        <f>CR15/CQ15</f>
        <v>133.65517241379311</v>
      </c>
      <c r="CT15" s="59">
        <f>MAX(D15:CP15)</f>
        <v>174</v>
      </c>
      <c r="CU15" s="60">
        <f>MIN(D15:CP15)</f>
        <v>92</v>
      </c>
    </row>
    <row r="16" spans="1:99" ht="14.25">
      <c r="A16" s="53">
        <v>14</v>
      </c>
      <c r="B16" s="54" t="s">
        <v>50</v>
      </c>
      <c r="C16" s="55" t="s">
        <v>8</v>
      </c>
      <c r="D16" s="56">
        <v>182</v>
      </c>
      <c r="E16" s="56">
        <v>156</v>
      </c>
      <c r="F16" s="56">
        <v>157</v>
      </c>
      <c r="G16" s="56">
        <v>146</v>
      </c>
      <c r="H16" s="56">
        <v>161</v>
      </c>
      <c r="I16" s="56">
        <v>156</v>
      </c>
      <c r="J16" s="56">
        <v>151</v>
      </c>
      <c r="K16" s="56">
        <v>152</v>
      </c>
      <c r="L16" s="56">
        <v>141</v>
      </c>
      <c r="M16" s="56">
        <v>140</v>
      </c>
      <c r="N16" s="56">
        <v>129</v>
      </c>
      <c r="O16" s="56">
        <v>104</v>
      </c>
      <c r="P16" s="56">
        <v>115</v>
      </c>
      <c r="Q16" s="56">
        <v>140</v>
      </c>
      <c r="R16" s="56">
        <v>155</v>
      </c>
      <c r="S16" s="56">
        <v>152</v>
      </c>
      <c r="T16" s="56">
        <v>126</v>
      </c>
      <c r="U16" s="56">
        <v>104</v>
      </c>
      <c r="V16" s="57">
        <v>127</v>
      </c>
      <c r="W16" s="57">
        <v>114</v>
      </c>
      <c r="X16" s="57">
        <v>155</v>
      </c>
      <c r="Y16" s="57">
        <v>101</v>
      </c>
      <c r="Z16" s="57">
        <v>142</v>
      </c>
      <c r="AA16" s="57">
        <v>111</v>
      </c>
      <c r="AB16" s="57">
        <v>104</v>
      </c>
      <c r="AC16" s="57">
        <v>130</v>
      </c>
      <c r="AD16" s="57">
        <v>124</v>
      </c>
      <c r="AE16" s="57">
        <v>152</v>
      </c>
      <c r="AF16" s="57">
        <v>125</v>
      </c>
      <c r="AG16" s="57">
        <v>129</v>
      </c>
      <c r="AH16" s="57">
        <v>139</v>
      </c>
      <c r="AI16" s="57">
        <v>167</v>
      </c>
      <c r="AJ16" s="57">
        <v>140</v>
      </c>
      <c r="AK16" s="57">
        <v>104</v>
      </c>
      <c r="AL16" s="57">
        <v>136</v>
      </c>
      <c r="AM16" s="57">
        <v>133</v>
      </c>
      <c r="AN16" s="57">
        <v>136</v>
      </c>
      <c r="AO16" s="57">
        <v>175</v>
      </c>
      <c r="AP16" s="57">
        <v>128</v>
      </c>
      <c r="AQ16" s="57">
        <v>146</v>
      </c>
      <c r="AR16" s="57">
        <v>145</v>
      </c>
      <c r="AS16" s="57">
        <v>130</v>
      </c>
      <c r="AT16" s="57">
        <v>104</v>
      </c>
      <c r="AU16" s="57">
        <v>158</v>
      </c>
      <c r="AV16" s="57">
        <v>118</v>
      </c>
      <c r="AW16" s="57">
        <v>123</v>
      </c>
      <c r="AX16" s="57">
        <v>151</v>
      </c>
      <c r="AY16" s="57">
        <v>143</v>
      </c>
      <c r="AZ16" s="57">
        <v>127</v>
      </c>
      <c r="BA16" s="57">
        <v>123</v>
      </c>
      <c r="BB16" s="57">
        <v>156</v>
      </c>
      <c r="BC16" s="57">
        <v>167</v>
      </c>
      <c r="BD16" s="57">
        <v>120</v>
      </c>
      <c r="BE16" s="57">
        <v>146</v>
      </c>
      <c r="BF16" s="57">
        <v>111</v>
      </c>
      <c r="BG16" s="57">
        <v>127</v>
      </c>
      <c r="BH16" s="57">
        <v>140</v>
      </c>
      <c r="BI16" s="57">
        <v>120</v>
      </c>
      <c r="BJ16" s="57">
        <v>111</v>
      </c>
      <c r="BK16" s="57">
        <v>150</v>
      </c>
      <c r="BL16" s="57">
        <v>148</v>
      </c>
      <c r="BM16" s="57">
        <v>122</v>
      </c>
      <c r="BN16" s="57">
        <v>130</v>
      </c>
      <c r="BO16" s="57">
        <v>117</v>
      </c>
      <c r="BP16" s="57">
        <v>96</v>
      </c>
      <c r="BQ16" s="57">
        <v>114</v>
      </c>
      <c r="BR16" s="57">
        <v>112</v>
      </c>
      <c r="BS16" s="57">
        <v>125</v>
      </c>
      <c r="BT16" s="57">
        <v>119</v>
      </c>
      <c r="BU16" s="57">
        <v>96</v>
      </c>
      <c r="BV16" s="57">
        <v>114</v>
      </c>
      <c r="BW16" s="57">
        <v>99</v>
      </c>
      <c r="BX16" s="57">
        <v>116</v>
      </c>
      <c r="BY16" s="57">
        <v>123</v>
      </c>
      <c r="BZ16" s="57">
        <v>135</v>
      </c>
      <c r="CA16" s="57">
        <v>180</v>
      </c>
      <c r="CB16" s="57">
        <v>133</v>
      </c>
      <c r="CC16" s="57">
        <v>127</v>
      </c>
      <c r="CD16" s="57">
        <v>135</v>
      </c>
      <c r="CE16" s="57">
        <v>145</v>
      </c>
      <c r="CF16" s="57">
        <v>145</v>
      </c>
      <c r="CG16" s="57">
        <v>136</v>
      </c>
      <c r="CH16" s="57">
        <v>128</v>
      </c>
      <c r="CI16" s="57">
        <v>123</v>
      </c>
      <c r="CJ16" s="57">
        <v>119</v>
      </c>
      <c r="CK16" s="57">
        <v>115</v>
      </c>
      <c r="CL16" s="57">
        <v>122</v>
      </c>
      <c r="CM16" s="57">
        <v>153</v>
      </c>
      <c r="CN16" s="57">
        <v>126</v>
      </c>
      <c r="CO16" s="57">
        <v>162</v>
      </c>
      <c r="CP16" s="57"/>
      <c r="CQ16" s="88">
        <f>COUNTA(D16:CP16)</f>
        <v>90</v>
      </c>
      <c r="CR16" s="57">
        <f>SUM(D16:CP16)</f>
        <v>11970</v>
      </c>
      <c r="CS16" s="58">
        <f>CR16/CQ16</f>
        <v>133</v>
      </c>
      <c r="CT16" s="59">
        <f>MAX(D16:CP16)</f>
        <v>182</v>
      </c>
      <c r="CU16" s="60">
        <f>MIN(D16:CP16)</f>
        <v>96</v>
      </c>
    </row>
    <row r="17" spans="1:100" ht="14.25">
      <c r="A17" s="53">
        <v>15</v>
      </c>
      <c r="B17" s="54" t="s">
        <v>79</v>
      </c>
      <c r="C17" s="55" t="s">
        <v>73</v>
      </c>
      <c r="D17" s="56"/>
      <c r="E17" s="56">
        <v>154</v>
      </c>
      <c r="F17" s="56">
        <v>149</v>
      </c>
      <c r="G17" s="56"/>
      <c r="H17" s="56"/>
      <c r="I17" s="56"/>
      <c r="J17" s="56"/>
      <c r="K17" s="56"/>
      <c r="L17" s="56"/>
      <c r="M17" s="56">
        <v>134</v>
      </c>
      <c r="N17" s="56">
        <v>112</v>
      </c>
      <c r="O17" s="56">
        <v>162</v>
      </c>
      <c r="P17" s="56"/>
      <c r="Q17" s="56"/>
      <c r="R17" s="56"/>
      <c r="S17" s="56"/>
      <c r="T17" s="56"/>
      <c r="U17" s="56"/>
      <c r="V17" s="57">
        <v>124</v>
      </c>
      <c r="W17" s="57">
        <v>133</v>
      </c>
      <c r="X17" s="57">
        <v>140</v>
      </c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>
        <v>135</v>
      </c>
      <c r="AJ17" s="57">
        <v>131</v>
      </c>
      <c r="AK17" s="57"/>
      <c r="AL17" s="57"/>
      <c r="AM17" s="57">
        <v>111</v>
      </c>
      <c r="AN17" s="57"/>
      <c r="AO17" s="57">
        <v>112</v>
      </c>
      <c r="AP17" s="57">
        <v>109</v>
      </c>
      <c r="AQ17" s="57"/>
      <c r="AR17" s="57"/>
      <c r="AS17" s="57">
        <v>131</v>
      </c>
      <c r="AT17" s="57">
        <v>138</v>
      </c>
      <c r="AU17" s="57"/>
      <c r="AV17" s="57"/>
      <c r="AW17" s="57">
        <v>117</v>
      </c>
      <c r="AX17" s="57"/>
      <c r="AY17" s="57">
        <v>110</v>
      </c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>
        <v>134</v>
      </c>
      <c r="BS17" s="57"/>
      <c r="BT17" s="57">
        <v>126</v>
      </c>
      <c r="BU17" s="57"/>
      <c r="BV17" s="57"/>
      <c r="BW17" s="57">
        <v>146</v>
      </c>
      <c r="BX17" s="57"/>
      <c r="BY17" s="57"/>
      <c r="BZ17" s="57"/>
      <c r="CA17" s="57">
        <v>176</v>
      </c>
      <c r="CB17" s="57">
        <v>126</v>
      </c>
      <c r="CC17" s="57">
        <v>131</v>
      </c>
      <c r="CD17" s="57">
        <v>139</v>
      </c>
      <c r="CE17" s="57">
        <v>125</v>
      </c>
      <c r="CF17" s="57">
        <v>125</v>
      </c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88">
        <f>COUNTA(D17:CP17)</f>
        <v>26</v>
      </c>
      <c r="CR17" s="57">
        <f>SUM(D17:CP17)</f>
        <v>3430</v>
      </c>
      <c r="CS17" s="58">
        <f>CR17/CQ17</f>
        <v>131.92307692307693</v>
      </c>
      <c r="CT17" s="59">
        <f>MAX(D17:CP17)</f>
        <v>176</v>
      </c>
      <c r="CU17" s="60">
        <f>MIN(D17:CP17)</f>
        <v>109</v>
      </c>
    </row>
    <row r="18" spans="1:100" ht="14.25">
      <c r="A18" s="53">
        <v>16</v>
      </c>
      <c r="B18" s="54" t="s">
        <v>53</v>
      </c>
      <c r="C18" s="55" t="s">
        <v>60</v>
      </c>
      <c r="D18" s="56"/>
      <c r="E18" s="56">
        <v>133</v>
      </c>
      <c r="F18" s="56"/>
      <c r="G18" s="56"/>
      <c r="H18" s="56">
        <v>113</v>
      </c>
      <c r="I18" s="56">
        <v>110</v>
      </c>
      <c r="J18" s="56">
        <v>126</v>
      </c>
      <c r="K18" s="56">
        <v>134</v>
      </c>
      <c r="L18" s="56"/>
      <c r="M18" s="56">
        <v>117</v>
      </c>
      <c r="N18" s="56">
        <v>146</v>
      </c>
      <c r="O18" s="56"/>
      <c r="P18" s="56"/>
      <c r="Q18" s="56"/>
      <c r="R18" s="56"/>
      <c r="S18" s="56"/>
      <c r="T18" s="56"/>
      <c r="U18" s="56"/>
      <c r="V18" s="57">
        <v>97</v>
      </c>
      <c r="W18" s="57"/>
      <c r="X18" s="57">
        <v>155</v>
      </c>
      <c r="Y18" s="57">
        <v>156</v>
      </c>
      <c r="Z18" s="57"/>
      <c r="AA18" s="57">
        <v>102</v>
      </c>
      <c r="AB18" s="57"/>
      <c r="AC18" s="57"/>
      <c r="AD18" s="57"/>
      <c r="AE18" s="57">
        <v>117</v>
      </c>
      <c r="AF18" s="57">
        <v>149</v>
      </c>
      <c r="AG18" s="57">
        <v>140</v>
      </c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>
        <v>133</v>
      </c>
      <c r="AU18" s="57">
        <v>127</v>
      </c>
      <c r="AV18" s="57">
        <v>145</v>
      </c>
      <c r="AW18" s="57">
        <v>162</v>
      </c>
      <c r="AX18" s="57">
        <v>134</v>
      </c>
      <c r="AY18" s="57">
        <v>132</v>
      </c>
      <c r="AZ18" s="57"/>
      <c r="BA18" s="57">
        <v>137</v>
      </c>
      <c r="BB18" s="57">
        <v>127</v>
      </c>
      <c r="BC18" s="57"/>
      <c r="BD18" s="57">
        <v>129</v>
      </c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>
        <v>82</v>
      </c>
      <c r="BU18" s="57">
        <v>172</v>
      </c>
      <c r="BV18" s="57">
        <v>141</v>
      </c>
      <c r="BW18" s="57">
        <v>122</v>
      </c>
      <c r="BX18" s="57"/>
      <c r="BY18" s="57"/>
      <c r="BZ18" s="57"/>
      <c r="CA18" s="57"/>
      <c r="CB18" s="57"/>
      <c r="CC18" s="57"/>
      <c r="CD18" s="57"/>
      <c r="CE18" s="57">
        <v>115</v>
      </c>
      <c r="CF18" s="57">
        <v>148</v>
      </c>
      <c r="CG18" s="57">
        <v>127</v>
      </c>
      <c r="CH18" s="57">
        <v>160</v>
      </c>
      <c r="CI18" s="57"/>
      <c r="CJ18" s="57"/>
      <c r="CK18" s="57"/>
      <c r="CL18" s="57"/>
      <c r="CM18" s="57"/>
      <c r="CN18" s="57"/>
      <c r="CO18" s="57"/>
      <c r="CP18" s="57"/>
      <c r="CQ18" s="88">
        <f>COUNTA(D18:CP18)</f>
        <v>31</v>
      </c>
      <c r="CR18" s="57">
        <f>SUM(D18:CP18)</f>
        <v>4088</v>
      </c>
      <c r="CS18" s="58">
        <f>CR18/CQ18</f>
        <v>131.87096774193549</v>
      </c>
      <c r="CT18" s="59">
        <f>MAX(D18:CP18)</f>
        <v>172</v>
      </c>
      <c r="CU18" s="60">
        <f>MIN(D18:CP18)</f>
        <v>82</v>
      </c>
    </row>
    <row r="19" spans="1:100" ht="14.25">
      <c r="A19" s="53">
        <v>17</v>
      </c>
      <c r="B19" s="66" t="s">
        <v>57</v>
      </c>
      <c r="C19" s="55" t="s">
        <v>60</v>
      </c>
      <c r="D19" s="56"/>
      <c r="E19" s="56">
        <v>120</v>
      </c>
      <c r="F19" s="56">
        <v>148</v>
      </c>
      <c r="G19" s="56"/>
      <c r="H19" s="56">
        <v>100</v>
      </c>
      <c r="I19" s="56"/>
      <c r="J19" s="57"/>
      <c r="K19" s="56">
        <v>155</v>
      </c>
      <c r="L19" s="56">
        <v>135</v>
      </c>
      <c r="M19" s="56">
        <v>135</v>
      </c>
      <c r="N19" s="56">
        <v>121</v>
      </c>
      <c r="O19" s="56">
        <v>123</v>
      </c>
      <c r="P19" s="56">
        <v>164</v>
      </c>
      <c r="Q19" s="56">
        <v>151</v>
      </c>
      <c r="R19" s="56">
        <v>103</v>
      </c>
      <c r="S19" s="56"/>
      <c r="T19" s="56">
        <v>152</v>
      </c>
      <c r="U19" s="56">
        <v>159</v>
      </c>
      <c r="V19" s="57"/>
      <c r="W19" s="57">
        <v>122</v>
      </c>
      <c r="X19" s="57">
        <v>120</v>
      </c>
      <c r="Y19" s="57">
        <v>179</v>
      </c>
      <c r="Z19" s="57">
        <v>146</v>
      </c>
      <c r="AA19" s="57">
        <v>121</v>
      </c>
      <c r="AB19" s="57"/>
      <c r="AC19" s="57">
        <v>138</v>
      </c>
      <c r="AD19" s="57"/>
      <c r="AE19" s="57">
        <v>132</v>
      </c>
      <c r="AF19" s="57"/>
      <c r="AG19" s="57">
        <v>122</v>
      </c>
      <c r="AH19" s="57">
        <v>102</v>
      </c>
      <c r="AI19" s="57">
        <v>111</v>
      </c>
      <c r="AJ19" s="57">
        <v>131</v>
      </c>
      <c r="AK19" s="57">
        <v>134</v>
      </c>
      <c r="AL19" s="57">
        <v>112</v>
      </c>
      <c r="AM19" s="57">
        <v>170</v>
      </c>
      <c r="AN19" s="57">
        <v>114</v>
      </c>
      <c r="AO19" s="57">
        <v>133</v>
      </c>
      <c r="AP19" s="57">
        <v>139</v>
      </c>
      <c r="AQ19" s="57">
        <v>146</v>
      </c>
      <c r="AR19" s="57">
        <v>144</v>
      </c>
      <c r="AS19" s="57">
        <v>113</v>
      </c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>
        <v>133</v>
      </c>
      <c r="BG19" s="57">
        <v>130</v>
      </c>
      <c r="BH19" s="57">
        <v>152</v>
      </c>
      <c r="BI19" s="57"/>
      <c r="BJ19" s="57">
        <v>119</v>
      </c>
      <c r="BK19" s="57">
        <v>133</v>
      </c>
      <c r="BL19" s="57">
        <v>134</v>
      </c>
      <c r="BM19" s="57">
        <v>124</v>
      </c>
      <c r="BN19" s="57">
        <v>116</v>
      </c>
      <c r="BO19" s="57">
        <v>141</v>
      </c>
      <c r="BP19" s="57">
        <v>113</v>
      </c>
      <c r="BQ19" s="57">
        <v>97</v>
      </c>
      <c r="BR19" s="57"/>
      <c r="BS19" s="57"/>
      <c r="BT19" s="57"/>
      <c r="BU19" s="57"/>
      <c r="BV19" s="57"/>
      <c r="BW19" s="57"/>
      <c r="BX19" s="57"/>
      <c r="BY19" s="57"/>
      <c r="BZ19" s="57">
        <v>127</v>
      </c>
      <c r="CA19" s="57">
        <v>112</v>
      </c>
      <c r="CB19" s="94">
        <v>182</v>
      </c>
      <c r="CC19" s="57">
        <v>122</v>
      </c>
      <c r="CD19" s="57"/>
      <c r="CE19" s="57"/>
      <c r="CF19" s="57"/>
      <c r="CG19" s="57"/>
      <c r="CH19" s="57"/>
      <c r="CI19" s="57"/>
      <c r="CJ19" s="57"/>
      <c r="CK19" s="57">
        <v>133</v>
      </c>
      <c r="CL19" s="57">
        <v>130</v>
      </c>
      <c r="CM19" s="57">
        <v>101</v>
      </c>
      <c r="CN19" s="57"/>
      <c r="CO19" s="57">
        <v>129</v>
      </c>
      <c r="CP19" s="57"/>
      <c r="CQ19" s="88">
        <f>COUNTA(D19:CP19)</f>
        <v>52</v>
      </c>
      <c r="CR19" s="57">
        <f>SUM(D19:CP19)</f>
        <v>6823</v>
      </c>
      <c r="CS19" s="58">
        <f>CR19/CQ19</f>
        <v>131.21153846153845</v>
      </c>
      <c r="CT19" s="59">
        <f>MAX(D19:CP19)</f>
        <v>182</v>
      </c>
      <c r="CU19" s="60">
        <f>MIN(D19:CP19)</f>
        <v>97</v>
      </c>
    </row>
    <row r="20" spans="1:100" ht="14.25">
      <c r="A20" s="53">
        <v>18</v>
      </c>
      <c r="B20" s="54" t="s">
        <v>52</v>
      </c>
      <c r="C20" s="55" t="s">
        <v>60</v>
      </c>
      <c r="D20" s="56">
        <v>131</v>
      </c>
      <c r="E20" s="56"/>
      <c r="F20" s="56">
        <v>97</v>
      </c>
      <c r="G20" s="56">
        <v>120</v>
      </c>
      <c r="H20" s="56"/>
      <c r="I20" s="56">
        <v>117</v>
      </c>
      <c r="J20" s="56">
        <v>130</v>
      </c>
      <c r="K20" s="56"/>
      <c r="L20" s="56">
        <v>145</v>
      </c>
      <c r="M20" s="56">
        <v>99</v>
      </c>
      <c r="N20" s="56"/>
      <c r="O20" s="56">
        <v>125</v>
      </c>
      <c r="P20" s="56"/>
      <c r="Q20" s="56">
        <v>133</v>
      </c>
      <c r="R20" s="56">
        <v>157</v>
      </c>
      <c r="S20" s="56">
        <v>86</v>
      </c>
      <c r="T20" s="56"/>
      <c r="U20" s="56"/>
      <c r="V20" s="57">
        <v>129</v>
      </c>
      <c r="W20" s="57">
        <v>121</v>
      </c>
      <c r="X20" s="57"/>
      <c r="Y20" s="57"/>
      <c r="Z20" s="57"/>
      <c r="AA20" s="57">
        <v>106</v>
      </c>
      <c r="AB20" s="57">
        <v>138</v>
      </c>
      <c r="AC20" s="57">
        <v>140</v>
      </c>
      <c r="AD20" s="57">
        <v>219</v>
      </c>
      <c r="AE20" s="57"/>
      <c r="AF20" s="57">
        <v>112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>
        <v>156</v>
      </c>
      <c r="AU20" s="57">
        <v>151</v>
      </c>
      <c r="AV20" s="57">
        <v>131</v>
      </c>
      <c r="AW20" s="57">
        <v>92</v>
      </c>
      <c r="AX20" s="57">
        <v>110</v>
      </c>
      <c r="AY20" s="57">
        <v>145</v>
      </c>
      <c r="AZ20" s="57">
        <v>111</v>
      </c>
      <c r="BA20" s="57">
        <v>138</v>
      </c>
      <c r="BB20" s="57"/>
      <c r="BC20" s="57">
        <v>137</v>
      </c>
      <c r="BD20" s="57"/>
      <c r="BE20" s="57">
        <v>116</v>
      </c>
      <c r="BF20" s="57">
        <v>133</v>
      </c>
      <c r="BG20" s="57">
        <v>112</v>
      </c>
      <c r="BH20" s="57"/>
      <c r="BI20" s="57">
        <v>108</v>
      </c>
      <c r="BJ20" s="57">
        <v>122</v>
      </c>
      <c r="BK20" s="57">
        <v>111</v>
      </c>
      <c r="BL20" s="57"/>
      <c r="BM20" s="57"/>
      <c r="BN20" s="57"/>
      <c r="BO20" s="57"/>
      <c r="BP20" s="57"/>
      <c r="BQ20" s="57"/>
      <c r="BR20" s="57">
        <v>140</v>
      </c>
      <c r="BS20" s="57">
        <v>121</v>
      </c>
      <c r="BT20" s="57"/>
      <c r="BU20" s="57">
        <v>128</v>
      </c>
      <c r="BV20" s="57"/>
      <c r="BW20" s="57">
        <v>147</v>
      </c>
      <c r="BX20" s="57">
        <v>123</v>
      </c>
      <c r="BY20" s="57">
        <v>153</v>
      </c>
      <c r="BZ20" s="57">
        <v>133</v>
      </c>
      <c r="CA20" s="57"/>
      <c r="CB20" s="57">
        <v>117</v>
      </c>
      <c r="CC20" s="57"/>
      <c r="CD20" s="57">
        <v>105</v>
      </c>
      <c r="CE20" s="57">
        <v>134</v>
      </c>
      <c r="CF20" s="57"/>
      <c r="CG20" s="57">
        <v>97</v>
      </c>
      <c r="CH20" s="57"/>
      <c r="CI20" s="57">
        <v>136</v>
      </c>
      <c r="CJ20" s="57">
        <v>123</v>
      </c>
      <c r="CK20" s="57">
        <v>150</v>
      </c>
      <c r="CL20" s="57"/>
      <c r="CM20" s="57">
        <v>108</v>
      </c>
      <c r="CN20" s="57">
        <v>183</v>
      </c>
      <c r="CO20" s="57">
        <v>155</v>
      </c>
      <c r="CP20" s="57"/>
      <c r="CQ20" s="88">
        <f>COUNTA(D20:CP20)</f>
        <v>50</v>
      </c>
      <c r="CR20" s="57">
        <f>SUM(D20:CP20)</f>
        <v>6431</v>
      </c>
      <c r="CS20" s="58">
        <f>CR20/CQ20</f>
        <v>128.62</v>
      </c>
      <c r="CT20" s="98">
        <f>MAX(D20:CP20)</f>
        <v>219</v>
      </c>
      <c r="CU20" s="60">
        <f>MIN(D20:CP20)</f>
        <v>86</v>
      </c>
    </row>
    <row r="21" spans="1:100" ht="14.25">
      <c r="A21" s="53">
        <v>19</v>
      </c>
      <c r="B21" s="66" t="s">
        <v>77</v>
      </c>
      <c r="C21" s="55" t="s">
        <v>73</v>
      </c>
      <c r="D21" s="56"/>
      <c r="E21" s="56">
        <v>117</v>
      </c>
      <c r="F21" s="56">
        <v>105</v>
      </c>
      <c r="G21" s="56"/>
      <c r="H21" s="56"/>
      <c r="I21" s="56">
        <v>109</v>
      </c>
      <c r="J21" s="56"/>
      <c r="K21" s="56">
        <v>131</v>
      </c>
      <c r="L21" s="56"/>
      <c r="M21" s="56"/>
      <c r="N21" s="56">
        <v>133</v>
      </c>
      <c r="O21" s="56">
        <v>114</v>
      </c>
      <c r="P21" s="56">
        <v>144</v>
      </c>
      <c r="Q21" s="56">
        <v>118</v>
      </c>
      <c r="R21" s="56"/>
      <c r="S21" s="56"/>
      <c r="T21" s="56">
        <v>145</v>
      </c>
      <c r="U21" s="56"/>
      <c r="V21" s="57"/>
      <c r="W21" s="57"/>
      <c r="X21" s="57"/>
      <c r="Y21" s="57">
        <v>131</v>
      </c>
      <c r="Z21" s="57">
        <v>122</v>
      </c>
      <c r="AA21" s="57">
        <v>133</v>
      </c>
      <c r="AB21" s="57">
        <v>134</v>
      </c>
      <c r="AC21" s="57">
        <v>154</v>
      </c>
      <c r="AD21" s="57">
        <v>123</v>
      </c>
      <c r="AE21" s="57"/>
      <c r="AF21" s="57"/>
      <c r="AG21" s="57">
        <v>116</v>
      </c>
      <c r="AH21" s="57"/>
      <c r="AI21" s="57">
        <v>110</v>
      </c>
      <c r="AJ21" s="57">
        <v>105</v>
      </c>
      <c r="AK21" s="57"/>
      <c r="AL21" s="57"/>
      <c r="AM21" s="57">
        <v>118</v>
      </c>
      <c r="AN21" s="57"/>
      <c r="AO21" s="57">
        <v>117</v>
      </c>
      <c r="AP21" s="57">
        <v>102</v>
      </c>
      <c r="AQ21" s="57"/>
      <c r="AR21" s="57"/>
      <c r="AS21" s="57">
        <v>105</v>
      </c>
      <c r="AT21" s="57">
        <v>125</v>
      </c>
      <c r="AU21" s="57"/>
      <c r="AV21" s="57"/>
      <c r="AW21" s="57">
        <v>104</v>
      </c>
      <c r="AX21" s="57"/>
      <c r="AY21" s="57">
        <v>120</v>
      </c>
      <c r="AZ21" s="57">
        <v>135</v>
      </c>
      <c r="BA21" s="57">
        <v>114</v>
      </c>
      <c r="BB21" s="57"/>
      <c r="BC21" s="57">
        <v>104</v>
      </c>
      <c r="BD21" s="57">
        <v>126</v>
      </c>
      <c r="BE21" s="57">
        <v>138</v>
      </c>
      <c r="BF21" s="57">
        <v>139</v>
      </c>
      <c r="BG21" s="57">
        <v>155</v>
      </c>
      <c r="BH21" s="57">
        <v>143</v>
      </c>
      <c r="BI21" s="57"/>
      <c r="BJ21" s="57">
        <v>114</v>
      </c>
      <c r="BK21" s="57"/>
      <c r="BL21" s="57"/>
      <c r="BM21" s="57">
        <v>172</v>
      </c>
      <c r="BN21" s="57">
        <v>131</v>
      </c>
      <c r="BO21" s="57"/>
      <c r="BP21" s="57">
        <v>122</v>
      </c>
      <c r="BQ21" s="57">
        <v>144</v>
      </c>
      <c r="BR21" s="57"/>
      <c r="BS21" s="57">
        <v>131</v>
      </c>
      <c r="BT21" s="57">
        <v>145</v>
      </c>
      <c r="BU21" s="57">
        <v>139</v>
      </c>
      <c r="BV21" s="57"/>
      <c r="BW21" s="57"/>
      <c r="BX21" s="57"/>
      <c r="BY21" s="57">
        <v>145</v>
      </c>
      <c r="BZ21" s="57"/>
      <c r="CA21" s="57">
        <v>163</v>
      </c>
      <c r="CB21" s="57"/>
      <c r="CC21" s="57">
        <v>131</v>
      </c>
      <c r="CD21" s="57"/>
      <c r="CE21" s="57">
        <v>131</v>
      </c>
      <c r="CF21" s="57"/>
      <c r="CG21" s="57"/>
      <c r="CH21" s="57">
        <v>114</v>
      </c>
      <c r="CI21" s="57">
        <v>132</v>
      </c>
      <c r="CJ21" s="57">
        <v>158</v>
      </c>
      <c r="CK21" s="57">
        <v>117</v>
      </c>
      <c r="CL21" s="57">
        <v>137</v>
      </c>
      <c r="CM21" s="57"/>
      <c r="CN21" s="57">
        <v>153</v>
      </c>
      <c r="CO21" s="57">
        <v>106</v>
      </c>
      <c r="CP21" s="57"/>
      <c r="CQ21" s="88">
        <f>COUNTA(D21:CP21)</f>
        <v>52</v>
      </c>
      <c r="CR21" s="57">
        <f>SUM(D21:CP21)</f>
        <v>6674</v>
      </c>
      <c r="CS21" s="58">
        <f>CR21/CQ21</f>
        <v>128.34615384615384</v>
      </c>
      <c r="CT21" s="59">
        <f>MAX(D21:CP21)</f>
        <v>172</v>
      </c>
      <c r="CU21" s="60">
        <f>MIN(D21:CP21)</f>
        <v>102</v>
      </c>
    </row>
    <row r="22" spans="1:100" ht="14.25">
      <c r="A22" s="53">
        <v>20</v>
      </c>
      <c r="B22" s="54" t="s">
        <v>54</v>
      </c>
      <c r="C22" s="55" t="s">
        <v>6</v>
      </c>
      <c r="D22" s="56">
        <v>125</v>
      </c>
      <c r="E22" s="56">
        <v>89</v>
      </c>
      <c r="F22" s="56">
        <v>111</v>
      </c>
      <c r="G22" s="56">
        <v>161</v>
      </c>
      <c r="H22" s="56">
        <v>151</v>
      </c>
      <c r="I22" s="56">
        <v>141</v>
      </c>
      <c r="J22" s="56"/>
      <c r="K22" s="56"/>
      <c r="L22" s="56">
        <v>158</v>
      </c>
      <c r="M22" s="56">
        <v>103</v>
      </c>
      <c r="N22" s="56">
        <v>133</v>
      </c>
      <c r="O22" s="56">
        <v>157</v>
      </c>
      <c r="P22" s="56"/>
      <c r="Q22" s="56">
        <v>175</v>
      </c>
      <c r="R22" s="56">
        <v>104</v>
      </c>
      <c r="S22" s="56">
        <v>166</v>
      </c>
      <c r="T22" s="56">
        <v>109</v>
      </c>
      <c r="U22" s="56"/>
      <c r="V22" s="57">
        <v>153</v>
      </c>
      <c r="W22" s="57">
        <v>135</v>
      </c>
      <c r="X22" s="57">
        <v>117</v>
      </c>
      <c r="Y22" s="57"/>
      <c r="Z22" s="57">
        <v>117</v>
      </c>
      <c r="AA22" s="57"/>
      <c r="AB22" s="57">
        <v>138</v>
      </c>
      <c r="AC22" s="57">
        <v>133</v>
      </c>
      <c r="AD22" s="57">
        <v>128</v>
      </c>
      <c r="AE22" s="57">
        <v>137</v>
      </c>
      <c r="AF22" s="57">
        <v>108</v>
      </c>
      <c r="AG22" s="57">
        <v>159</v>
      </c>
      <c r="AH22" s="57">
        <v>127</v>
      </c>
      <c r="AI22" s="57">
        <v>141</v>
      </c>
      <c r="AJ22" s="57">
        <v>99</v>
      </c>
      <c r="AK22" s="57"/>
      <c r="AL22" s="57">
        <v>128</v>
      </c>
      <c r="AM22" s="57">
        <v>114</v>
      </c>
      <c r="AN22" s="57"/>
      <c r="AO22" s="57"/>
      <c r="AP22" s="57"/>
      <c r="AQ22" s="57">
        <v>123</v>
      </c>
      <c r="AR22" s="57"/>
      <c r="AS22" s="57"/>
      <c r="AT22" s="57"/>
      <c r="AU22" s="57"/>
      <c r="AV22" s="57"/>
      <c r="AW22" s="57"/>
      <c r="AX22" s="57"/>
      <c r="AY22" s="57"/>
      <c r="AZ22" s="57">
        <v>135</v>
      </c>
      <c r="BA22" s="57">
        <v>143</v>
      </c>
      <c r="BB22" s="57"/>
      <c r="BC22" s="57">
        <v>105</v>
      </c>
      <c r="BD22" s="57">
        <v>100</v>
      </c>
      <c r="BE22" s="57">
        <v>134</v>
      </c>
      <c r="BF22" s="57"/>
      <c r="BG22" s="57"/>
      <c r="BH22" s="57">
        <v>123</v>
      </c>
      <c r="BI22" s="57">
        <v>112</v>
      </c>
      <c r="BJ22" s="57">
        <v>125</v>
      </c>
      <c r="BK22" s="57">
        <v>114</v>
      </c>
      <c r="BL22" s="57"/>
      <c r="BM22" s="57"/>
      <c r="BN22" s="57"/>
      <c r="BO22" s="57">
        <v>147</v>
      </c>
      <c r="BP22" s="57">
        <v>90</v>
      </c>
      <c r="BQ22" s="57">
        <v>109</v>
      </c>
      <c r="BR22" s="57"/>
      <c r="BS22" s="57"/>
      <c r="BT22" s="57"/>
      <c r="BU22" s="57">
        <v>135</v>
      </c>
      <c r="BV22" s="57">
        <v>126</v>
      </c>
      <c r="BW22" s="57">
        <v>132</v>
      </c>
      <c r="BX22" s="57">
        <v>110</v>
      </c>
      <c r="BY22" s="57">
        <v>129</v>
      </c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88">
        <f>COUNTA(D22:CP22)</f>
        <v>47</v>
      </c>
      <c r="CR22" s="57">
        <f>SUM(D22:CP22)</f>
        <v>6009</v>
      </c>
      <c r="CS22" s="58">
        <f>CR22/CQ22</f>
        <v>127.85106382978724</v>
      </c>
      <c r="CT22" s="59">
        <f>MAX(D22:CP22)</f>
        <v>175</v>
      </c>
      <c r="CU22" s="60">
        <f>MIN(D22:CP22)</f>
        <v>89</v>
      </c>
    </row>
    <row r="23" spans="1:100" ht="14.25">
      <c r="A23" s="53">
        <v>21</v>
      </c>
      <c r="B23" s="54" t="s">
        <v>70</v>
      </c>
      <c r="C23" s="55" t="s">
        <v>6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>
        <v>116</v>
      </c>
      <c r="Q23" s="56"/>
      <c r="R23" s="56">
        <v>123</v>
      </c>
      <c r="S23" s="56"/>
      <c r="T23" s="56">
        <v>120</v>
      </c>
      <c r="U23" s="56">
        <v>127</v>
      </c>
      <c r="V23" s="57">
        <v>108</v>
      </c>
      <c r="W23" s="57"/>
      <c r="X23" s="57">
        <v>151</v>
      </c>
      <c r="Y23" s="57">
        <v>144</v>
      </c>
      <c r="Z23" s="57">
        <v>143</v>
      </c>
      <c r="AA23" s="57">
        <v>128</v>
      </c>
      <c r="AB23" s="57"/>
      <c r="AC23" s="57"/>
      <c r="AD23" s="57">
        <v>163</v>
      </c>
      <c r="AE23" s="57">
        <v>130</v>
      </c>
      <c r="AF23" s="57">
        <v>133</v>
      </c>
      <c r="AG23" s="57">
        <v>126</v>
      </c>
      <c r="AH23" s="57">
        <v>116</v>
      </c>
      <c r="AI23" s="57">
        <v>94</v>
      </c>
      <c r="AJ23" s="57"/>
      <c r="AK23" s="57">
        <v>97</v>
      </c>
      <c r="AL23" s="57"/>
      <c r="AM23" s="57">
        <v>132</v>
      </c>
      <c r="AN23" s="57"/>
      <c r="AO23" s="57">
        <v>111</v>
      </c>
      <c r="AP23" s="57"/>
      <c r="AQ23" s="57">
        <v>170</v>
      </c>
      <c r="AR23" s="57">
        <v>98</v>
      </c>
      <c r="AS23" s="57">
        <v>97</v>
      </c>
      <c r="AT23" s="57"/>
      <c r="AU23" s="57">
        <v>115</v>
      </c>
      <c r="AV23" s="57">
        <v>158</v>
      </c>
      <c r="AW23" s="57">
        <v>130</v>
      </c>
      <c r="AX23" s="57">
        <v>125</v>
      </c>
      <c r="AY23" s="57">
        <v>114</v>
      </c>
      <c r="AZ23" s="57"/>
      <c r="BA23" s="57"/>
      <c r="BB23" s="57"/>
      <c r="BC23" s="57">
        <v>154</v>
      </c>
      <c r="BD23" s="57">
        <v>119</v>
      </c>
      <c r="BE23" s="57">
        <v>156</v>
      </c>
      <c r="BF23" s="57"/>
      <c r="BG23" s="57"/>
      <c r="BH23" s="57"/>
      <c r="BI23" s="57">
        <v>107</v>
      </c>
      <c r="BJ23" s="57">
        <v>126</v>
      </c>
      <c r="BK23" s="57">
        <v>171</v>
      </c>
      <c r="BL23" s="57"/>
      <c r="BM23" s="57"/>
      <c r="BN23" s="57"/>
      <c r="BO23" s="57">
        <v>120</v>
      </c>
      <c r="BP23" s="57">
        <v>120</v>
      </c>
      <c r="BQ23" s="57">
        <v>104</v>
      </c>
      <c r="BR23" s="57"/>
      <c r="BS23" s="57"/>
      <c r="BT23" s="57"/>
      <c r="BU23" s="57">
        <v>134</v>
      </c>
      <c r="BV23" s="57">
        <v>122</v>
      </c>
      <c r="BW23" s="57">
        <v>124</v>
      </c>
      <c r="BX23" s="57">
        <v>113</v>
      </c>
      <c r="BY23" s="57"/>
      <c r="BZ23" s="57">
        <v>179</v>
      </c>
      <c r="CA23" s="57">
        <v>119</v>
      </c>
      <c r="CB23" s="57">
        <v>114</v>
      </c>
      <c r="CC23" s="57">
        <v>137</v>
      </c>
      <c r="CD23" s="57">
        <v>112</v>
      </c>
      <c r="CE23" s="57">
        <v>134</v>
      </c>
      <c r="CF23" s="57">
        <v>126</v>
      </c>
      <c r="CG23" s="57">
        <v>114</v>
      </c>
      <c r="CH23" s="57">
        <v>93</v>
      </c>
      <c r="CI23" s="57">
        <v>178</v>
      </c>
      <c r="CJ23" s="57"/>
      <c r="CK23" s="57"/>
      <c r="CL23" s="57">
        <v>133</v>
      </c>
      <c r="CM23" s="57">
        <v>117</v>
      </c>
      <c r="CN23" s="57">
        <v>112</v>
      </c>
      <c r="CO23" s="57"/>
      <c r="CP23" s="57"/>
      <c r="CQ23" s="88">
        <f>COUNTA(D23:CP23)</f>
        <v>52</v>
      </c>
      <c r="CR23" s="57">
        <f>SUM(D23:CP23)</f>
        <v>6607</v>
      </c>
      <c r="CS23" s="58">
        <f>CR23/CQ23</f>
        <v>127.05769230769231</v>
      </c>
      <c r="CT23" s="59">
        <f>MAX(D23:CP23)</f>
        <v>179</v>
      </c>
      <c r="CU23" s="60">
        <f>MIN(D23:CP23)</f>
        <v>93</v>
      </c>
    </row>
    <row r="24" spans="1:100" ht="14.25">
      <c r="A24" s="53">
        <v>22</v>
      </c>
      <c r="B24" s="54" t="s">
        <v>321</v>
      </c>
      <c r="C24" s="55" t="s">
        <v>69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7"/>
      <c r="W24" s="57"/>
      <c r="X24" s="57"/>
      <c r="Y24" s="57"/>
      <c r="Z24" s="57"/>
      <c r="AA24" s="57"/>
      <c r="AB24" s="100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>
        <v>110</v>
      </c>
      <c r="BG24" s="57">
        <v>136</v>
      </c>
      <c r="BH24" s="57">
        <v>135</v>
      </c>
      <c r="BI24" s="57">
        <v>113</v>
      </c>
      <c r="BJ24" s="57">
        <v>118</v>
      </c>
      <c r="BK24" s="57">
        <v>121</v>
      </c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88">
        <f>COUNTA(D24:CP24)</f>
        <v>6</v>
      </c>
      <c r="CR24" s="57">
        <f>SUM(D24:CP24)</f>
        <v>733</v>
      </c>
      <c r="CS24" s="58">
        <f>CR24/CQ24</f>
        <v>122.16666666666667</v>
      </c>
      <c r="CT24" s="59">
        <f>MAX(D24:CP24)</f>
        <v>136</v>
      </c>
      <c r="CU24" s="60">
        <f>MIN(D24:CP24)</f>
        <v>110</v>
      </c>
    </row>
    <row r="25" spans="1:100" ht="14.25">
      <c r="A25" s="53">
        <v>23</v>
      </c>
      <c r="B25" s="54" t="s">
        <v>296</v>
      </c>
      <c r="C25" s="55" t="s">
        <v>11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>
        <v>132</v>
      </c>
      <c r="BA25" s="57">
        <v>85</v>
      </c>
      <c r="BB25" s="57">
        <v>126</v>
      </c>
      <c r="BC25" s="57">
        <v>110</v>
      </c>
      <c r="BD25" s="57">
        <v>159</v>
      </c>
      <c r="BE25" s="57">
        <v>110</v>
      </c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88">
        <f>COUNTA(D25:CP25)</f>
        <v>6</v>
      </c>
      <c r="CR25" s="57">
        <f>SUM(D25:CP25)</f>
        <v>722</v>
      </c>
      <c r="CS25" s="58">
        <f>CR25/CQ25</f>
        <v>120.33333333333333</v>
      </c>
      <c r="CT25" s="59">
        <f>MAX(D25:CP25)</f>
        <v>159</v>
      </c>
      <c r="CU25" s="60">
        <f>MIN(D25:CP25)</f>
        <v>85</v>
      </c>
    </row>
    <row r="26" spans="1:100" ht="14.25">
      <c r="A26" s="53">
        <v>24</v>
      </c>
      <c r="B26" s="65" t="s">
        <v>51</v>
      </c>
      <c r="C26" s="62" t="s">
        <v>6</v>
      </c>
      <c r="D26" s="63">
        <v>117</v>
      </c>
      <c r="E26" s="63">
        <v>128</v>
      </c>
      <c r="F26" s="63">
        <v>106</v>
      </c>
      <c r="G26" s="63">
        <v>115</v>
      </c>
      <c r="H26" s="63">
        <v>134</v>
      </c>
      <c r="I26" s="63">
        <v>92</v>
      </c>
      <c r="J26" s="63">
        <v>104</v>
      </c>
      <c r="K26" s="63"/>
      <c r="L26" s="63"/>
      <c r="M26" s="63"/>
      <c r="N26" s="63"/>
      <c r="O26" s="63"/>
      <c r="P26" s="63"/>
      <c r="Q26" s="63">
        <v>106</v>
      </c>
      <c r="R26" s="63"/>
      <c r="S26" s="63">
        <v>95</v>
      </c>
      <c r="T26" s="63"/>
      <c r="U26" s="63">
        <v>137</v>
      </c>
      <c r="V26" s="64">
        <v>120</v>
      </c>
      <c r="W26" s="64">
        <v>102</v>
      </c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>
        <v>138</v>
      </c>
      <c r="AO26" s="64">
        <v>126</v>
      </c>
      <c r="AP26" s="64">
        <v>112</v>
      </c>
      <c r="AQ26" s="64"/>
      <c r="AR26" s="64"/>
      <c r="AS26" s="64"/>
      <c r="AT26" s="64">
        <v>119</v>
      </c>
      <c r="AU26" s="64">
        <v>142</v>
      </c>
      <c r="AV26" s="64">
        <v>140</v>
      </c>
      <c r="AW26" s="64"/>
      <c r="AX26" s="64"/>
      <c r="AY26" s="64"/>
      <c r="AZ26" s="64">
        <v>128</v>
      </c>
      <c r="BA26" s="64">
        <v>140</v>
      </c>
      <c r="BB26" s="64">
        <v>115</v>
      </c>
      <c r="BC26" s="64"/>
      <c r="BD26" s="64"/>
      <c r="BE26" s="64"/>
      <c r="BF26" s="64">
        <v>111</v>
      </c>
      <c r="BG26" s="64">
        <v>110</v>
      </c>
      <c r="BH26" s="64">
        <v>110</v>
      </c>
      <c r="BI26" s="64"/>
      <c r="BJ26" s="64"/>
      <c r="BK26" s="64"/>
      <c r="BL26" s="64">
        <v>123</v>
      </c>
      <c r="BM26" s="64">
        <v>119</v>
      </c>
      <c r="BN26" s="64">
        <v>125</v>
      </c>
      <c r="BO26" s="64"/>
      <c r="BP26" s="64"/>
      <c r="BQ26" s="64"/>
      <c r="BR26" s="64">
        <v>136</v>
      </c>
      <c r="BS26" s="64">
        <v>147</v>
      </c>
      <c r="BT26" s="64">
        <v>114</v>
      </c>
      <c r="BU26" s="64"/>
      <c r="BV26" s="64"/>
      <c r="BW26" s="64"/>
      <c r="BX26" s="64">
        <v>126</v>
      </c>
      <c r="BY26" s="64">
        <v>126</v>
      </c>
      <c r="BZ26" s="64">
        <v>141</v>
      </c>
      <c r="CA26" s="64">
        <v>115</v>
      </c>
      <c r="CB26" s="64">
        <v>118</v>
      </c>
      <c r="CC26" s="64">
        <v>141</v>
      </c>
      <c r="CD26" s="64">
        <v>120</v>
      </c>
      <c r="CE26" s="64">
        <v>134</v>
      </c>
      <c r="CF26" s="64">
        <v>88</v>
      </c>
      <c r="CG26" s="64">
        <v>102</v>
      </c>
      <c r="CH26" s="64">
        <v>110</v>
      </c>
      <c r="CI26" s="64">
        <v>131</v>
      </c>
      <c r="CJ26" s="64">
        <v>123</v>
      </c>
      <c r="CK26" s="64">
        <v>90</v>
      </c>
      <c r="CL26" s="64"/>
      <c r="CM26" s="64"/>
      <c r="CN26" s="64"/>
      <c r="CO26" s="64">
        <v>130</v>
      </c>
      <c r="CP26" s="64"/>
      <c r="CQ26" s="88">
        <f>COUNTA(D26:CP26)</f>
        <v>45</v>
      </c>
      <c r="CR26" s="57">
        <f>SUM(D26:CP26)</f>
        <v>5406</v>
      </c>
      <c r="CS26" s="58">
        <f>CR26/CQ26</f>
        <v>120.13333333333334</v>
      </c>
      <c r="CT26" s="59">
        <f>MAX(D26:CP26)</f>
        <v>147</v>
      </c>
      <c r="CU26" s="60">
        <f>MIN(D26:CP26)</f>
        <v>88</v>
      </c>
    </row>
    <row r="27" spans="1:100" ht="14.25">
      <c r="A27" s="53">
        <v>25</v>
      </c>
      <c r="B27" s="65" t="s">
        <v>66</v>
      </c>
      <c r="C27" s="55" t="s">
        <v>64</v>
      </c>
      <c r="D27" s="63">
        <v>104</v>
      </c>
      <c r="E27" s="63">
        <v>90</v>
      </c>
      <c r="F27" s="63"/>
      <c r="G27" s="63">
        <v>118</v>
      </c>
      <c r="H27" s="63">
        <v>87</v>
      </c>
      <c r="I27" s="63">
        <v>123</v>
      </c>
      <c r="J27" s="63">
        <v>91</v>
      </c>
      <c r="K27" s="63">
        <v>112</v>
      </c>
      <c r="L27" s="63">
        <v>111</v>
      </c>
      <c r="M27" s="63">
        <v>129</v>
      </c>
      <c r="N27" s="63">
        <v>116</v>
      </c>
      <c r="O27" s="63">
        <v>80</v>
      </c>
      <c r="P27" s="63"/>
      <c r="Q27" s="63"/>
      <c r="R27" s="63"/>
      <c r="S27" s="63"/>
      <c r="T27" s="63"/>
      <c r="U27" s="63">
        <v>116</v>
      </c>
      <c r="V27" s="64"/>
      <c r="W27" s="64">
        <v>132</v>
      </c>
      <c r="X27" s="64">
        <v>92</v>
      </c>
      <c r="Y27" s="64">
        <v>121</v>
      </c>
      <c r="Z27" s="64">
        <v>152</v>
      </c>
      <c r="AA27" s="64">
        <v>83</v>
      </c>
      <c r="AB27" s="64">
        <v>103</v>
      </c>
      <c r="AC27" s="64">
        <v>73</v>
      </c>
      <c r="AD27" s="64">
        <v>132</v>
      </c>
      <c r="AE27" s="64">
        <v>125</v>
      </c>
      <c r="AF27" s="64">
        <v>95</v>
      </c>
      <c r="AG27" s="64"/>
      <c r="AH27" s="64">
        <v>85</v>
      </c>
      <c r="AI27" s="64">
        <v>118</v>
      </c>
      <c r="AJ27" s="64">
        <v>161</v>
      </c>
      <c r="AK27" s="64">
        <v>98</v>
      </c>
      <c r="AL27" s="64">
        <v>105</v>
      </c>
      <c r="AM27" s="64">
        <v>119</v>
      </c>
      <c r="AN27" s="64">
        <v>130</v>
      </c>
      <c r="AO27" s="64">
        <v>131</v>
      </c>
      <c r="AP27" s="64">
        <v>128</v>
      </c>
      <c r="AQ27" s="64">
        <v>144</v>
      </c>
      <c r="AR27" s="64">
        <v>158</v>
      </c>
      <c r="AS27" s="64">
        <v>144</v>
      </c>
      <c r="AT27" s="64">
        <v>107</v>
      </c>
      <c r="AU27" s="64">
        <v>147</v>
      </c>
      <c r="AV27" s="64">
        <v>111</v>
      </c>
      <c r="AW27" s="64">
        <v>101</v>
      </c>
      <c r="AX27" s="64">
        <v>108</v>
      </c>
      <c r="AY27" s="64">
        <v>142</v>
      </c>
      <c r="AZ27" s="64">
        <v>108</v>
      </c>
      <c r="BA27" s="64">
        <v>141</v>
      </c>
      <c r="BB27" s="64">
        <v>130</v>
      </c>
      <c r="BC27" s="64">
        <v>150</v>
      </c>
      <c r="BD27" s="64">
        <v>103</v>
      </c>
      <c r="BE27" s="64">
        <v>108</v>
      </c>
      <c r="BF27" s="64"/>
      <c r="BG27" s="64"/>
      <c r="BH27" s="64"/>
      <c r="BI27" s="64"/>
      <c r="BJ27" s="64">
        <v>155</v>
      </c>
      <c r="BK27" s="64">
        <v>115</v>
      </c>
      <c r="BL27" s="64">
        <v>128</v>
      </c>
      <c r="BM27" s="64">
        <v>138</v>
      </c>
      <c r="BN27" s="64">
        <v>106</v>
      </c>
      <c r="BO27" s="64">
        <v>155</v>
      </c>
      <c r="BP27" s="64">
        <v>120</v>
      </c>
      <c r="BQ27" s="64">
        <v>109</v>
      </c>
      <c r="BR27" s="64"/>
      <c r="BS27" s="64"/>
      <c r="BT27" s="64"/>
      <c r="BU27" s="64"/>
      <c r="BV27" s="64">
        <v>127</v>
      </c>
      <c r="BW27" s="64"/>
      <c r="BX27" s="64">
        <v>103</v>
      </c>
      <c r="BY27" s="64"/>
      <c r="BZ27" s="64">
        <v>116</v>
      </c>
      <c r="CA27" s="64">
        <v>161</v>
      </c>
      <c r="CB27" s="64">
        <v>134</v>
      </c>
      <c r="CC27" s="64">
        <v>113</v>
      </c>
      <c r="CD27" s="64"/>
      <c r="CE27" s="64"/>
      <c r="CF27" s="64"/>
      <c r="CG27" s="64"/>
      <c r="CH27" s="64"/>
      <c r="CI27" s="64"/>
      <c r="CJ27" s="64">
        <v>114</v>
      </c>
      <c r="CK27" s="64">
        <v>106</v>
      </c>
      <c r="CL27" s="64">
        <v>167</v>
      </c>
      <c r="CM27" s="64">
        <v>118</v>
      </c>
      <c r="CN27" s="64">
        <v>127</v>
      </c>
      <c r="CO27" s="64">
        <v>149</v>
      </c>
      <c r="CP27" s="64"/>
      <c r="CQ27" s="88">
        <f>COUNTA(D27:CP27)</f>
        <v>66</v>
      </c>
      <c r="CR27" s="57">
        <f>SUM(D27:CP27)</f>
        <v>7923</v>
      </c>
      <c r="CS27" s="58">
        <f>CR27/CQ27</f>
        <v>120.04545454545455</v>
      </c>
      <c r="CT27" s="59">
        <f>MAX(D27:CP27)</f>
        <v>167</v>
      </c>
      <c r="CU27" s="60">
        <f>MIN(D27:CP27)</f>
        <v>73</v>
      </c>
      <c r="CV27" s="83"/>
    </row>
    <row r="28" spans="1:100" ht="14.25">
      <c r="A28" s="53">
        <v>26</v>
      </c>
      <c r="B28" s="95" t="s">
        <v>273</v>
      </c>
      <c r="C28" s="62" t="s">
        <v>64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>
        <v>124</v>
      </c>
      <c r="AU28" s="64">
        <v>113</v>
      </c>
      <c r="AV28" s="64">
        <v>115</v>
      </c>
      <c r="AW28" s="64">
        <v>166</v>
      </c>
      <c r="AX28" s="64">
        <v>112</v>
      </c>
      <c r="AY28" s="64">
        <v>114</v>
      </c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>
        <v>103</v>
      </c>
      <c r="BM28" s="64">
        <v>91</v>
      </c>
      <c r="BN28" s="64">
        <v>121</v>
      </c>
      <c r="BO28" s="64">
        <v>110</v>
      </c>
      <c r="BP28" s="64">
        <v>116</v>
      </c>
      <c r="BQ28" s="64">
        <v>164</v>
      </c>
      <c r="BR28" s="64">
        <v>114</v>
      </c>
      <c r="BS28" s="64">
        <v>103</v>
      </c>
      <c r="BT28" s="64">
        <v>112</v>
      </c>
      <c r="BU28" s="64">
        <v>125</v>
      </c>
      <c r="BV28" s="64">
        <v>117</v>
      </c>
      <c r="BW28" s="64">
        <v>154</v>
      </c>
      <c r="BX28" s="64"/>
      <c r="BY28" s="64">
        <v>124</v>
      </c>
      <c r="BZ28" s="64">
        <v>118</v>
      </c>
      <c r="CA28" s="64">
        <v>108</v>
      </c>
      <c r="CB28" s="64">
        <v>154</v>
      </c>
      <c r="CC28" s="64">
        <v>125</v>
      </c>
      <c r="CD28" s="64"/>
      <c r="CE28" s="64"/>
      <c r="CF28" s="64"/>
      <c r="CG28" s="64"/>
      <c r="CH28" s="64"/>
      <c r="CI28" s="64"/>
      <c r="CJ28" s="64">
        <v>128</v>
      </c>
      <c r="CK28" s="64">
        <v>79</v>
      </c>
      <c r="CL28" s="64">
        <v>96</v>
      </c>
      <c r="CM28" s="64">
        <v>119</v>
      </c>
      <c r="CN28" s="64">
        <v>135</v>
      </c>
      <c r="CO28" s="64">
        <v>98</v>
      </c>
      <c r="CP28" s="64"/>
      <c r="CQ28" s="88">
        <f>COUNTA(D28:CP28)</f>
        <v>29</v>
      </c>
      <c r="CR28" s="57">
        <f>SUM(D28:CP28)</f>
        <v>3458</v>
      </c>
      <c r="CS28" s="58">
        <f>CR28/CQ28</f>
        <v>119.24137931034483</v>
      </c>
      <c r="CT28" s="59">
        <f>MAX(D28:CP28)</f>
        <v>166</v>
      </c>
      <c r="CU28" s="60">
        <f>MIN(D28:CP28)</f>
        <v>79</v>
      </c>
    </row>
    <row r="29" spans="1:100" ht="14.25">
      <c r="A29" s="53">
        <v>27</v>
      </c>
      <c r="B29" s="54" t="s">
        <v>320</v>
      </c>
      <c r="C29" s="62" t="s">
        <v>11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7"/>
      <c r="W29" s="57"/>
      <c r="X29" s="57"/>
      <c r="Y29" s="57"/>
      <c r="Z29" s="57"/>
      <c r="AA29" s="57"/>
      <c r="AB29" s="100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>
        <v>122</v>
      </c>
      <c r="BG29" s="57">
        <v>149</v>
      </c>
      <c r="BH29" s="57">
        <v>101</v>
      </c>
      <c r="BI29" s="57">
        <v>122</v>
      </c>
      <c r="BJ29" s="57">
        <v>115</v>
      </c>
      <c r="BK29" s="57">
        <v>101</v>
      </c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88">
        <f>COUNTA(D29:CP29)</f>
        <v>6</v>
      </c>
      <c r="CR29" s="57">
        <f>SUM(D29:CP29)</f>
        <v>710</v>
      </c>
      <c r="CS29" s="58">
        <f>CR29/CQ29</f>
        <v>118.33333333333333</v>
      </c>
      <c r="CT29" s="59">
        <f>MAX(D29:CP29)</f>
        <v>149</v>
      </c>
      <c r="CU29" s="60">
        <f>MIN(D29:CP29)</f>
        <v>101</v>
      </c>
    </row>
    <row r="30" spans="1:100" ht="14.25">
      <c r="A30" s="53">
        <v>28</v>
      </c>
      <c r="B30" s="66" t="s">
        <v>55</v>
      </c>
      <c r="C30" s="62" t="s">
        <v>11</v>
      </c>
      <c r="D30" s="56">
        <v>130</v>
      </c>
      <c r="E30" s="56">
        <v>113</v>
      </c>
      <c r="F30" s="56">
        <v>102</v>
      </c>
      <c r="G30" s="56">
        <v>86</v>
      </c>
      <c r="H30" s="56">
        <v>117</v>
      </c>
      <c r="I30" s="56">
        <v>120</v>
      </c>
      <c r="J30" s="56">
        <v>101</v>
      </c>
      <c r="K30" s="56">
        <v>97</v>
      </c>
      <c r="L30" s="56">
        <v>83</v>
      </c>
      <c r="M30" s="56">
        <v>113</v>
      </c>
      <c r="N30" s="56">
        <v>99</v>
      </c>
      <c r="O30" s="56">
        <v>137</v>
      </c>
      <c r="P30" s="56">
        <v>121</v>
      </c>
      <c r="Q30" s="56">
        <v>104</v>
      </c>
      <c r="R30" s="56">
        <v>115</v>
      </c>
      <c r="S30" s="56">
        <v>102</v>
      </c>
      <c r="T30" s="56">
        <v>119</v>
      </c>
      <c r="U30" s="56">
        <v>100</v>
      </c>
      <c r="V30" s="57">
        <v>120</v>
      </c>
      <c r="W30" s="57">
        <v>113</v>
      </c>
      <c r="X30" s="57">
        <v>126</v>
      </c>
      <c r="Y30" s="57">
        <v>101</v>
      </c>
      <c r="Z30" s="57">
        <v>104</v>
      </c>
      <c r="AA30" s="57">
        <v>111</v>
      </c>
      <c r="AB30" s="57">
        <v>110</v>
      </c>
      <c r="AC30" s="57">
        <v>127</v>
      </c>
      <c r="AD30" s="57">
        <v>119</v>
      </c>
      <c r="AE30" s="57">
        <v>94</v>
      </c>
      <c r="AF30" s="57">
        <v>128</v>
      </c>
      <c r="AG30" s="57">
        <v>154</v>
      </c>
      <c r="AH30" s="57">
        <v>147</v>
      </c>
      <c r="AI30" s="57">
        <v>83</v>
      </c>
      <c r="AJ30" s="57">
        <v>135</v>
      </c>
      <c r="AK30" s="57">
        <v>176</v>
      </c>
      <c r="AL30" s="57">
        <v>114</v>
      </c>
      <c r="AM30" s="57">
        <v>130</v>
      </c>
      <c r="AN30" s="57">
        <v>105</v>
      </c>
      <c r="AO30" s="57">
        <v>129</v>
      </c>
      <c r="AP30" s="57">
        <v>137</v>
      </c>
      <c r="AQ30" s="57">
        <v>137</v>
      </c>
      <c r="AR30" s="57">
        <v>139</v>
      </c>
      <c r="AS30" s="57">
        <v>111</v>
      </c>
      <c r="AT30" s="57">
        <v>111</v>
      </c>
      <c r="AU30" s="57">
        <v>136</v>
      </c>
      <c r="AV30" s="57">
        <v>119</v>
      </c>
      <c r="AW30" s="57">
        <v>120</v>
      </c>
      <c r="AX30" s="57">
        <v>107</v>
      </c>
      <c r="AY30" s="57">
        <v>128</v>
      </c>
      <c r="AZ30" s="57">
        <v>114</v>
      </c>
      <c r="BA30" s="57">
        <v>124</v>
      </c>
      <c r="BB30" s="57">
        <v>118</v>
      </c>
      <c r="BC30" s="57">
        <v>123</v>
      </c>
      <c r="BD30" s="57">
        <v>130</v>
      </c>
      <c r="BE30" s="57">
        <v>132</v>
      </c>
      <c r="BF30" s="57">
        <v>131</v>
      </c>
      <c r="BG30" s="57">
        <v>93</v>
      </c>
      <c r="BH30" s="57">
        <v>126</v>
      </c>
      <c r="BI30" s="57">
        <v>93</v>
      </c>
      <c r="BJ30" s="57">
        <v>145</v>
      </c>
      <c r="BK30" s="57">
        <v>138</v>
      </c>
      <c r="BL30" s="57">
        <v>124</v>
      </c>
      <c r="BM30" s="57">
        <v>138</v>
      </c>
      <c r="BN30" s="57">
        <v>146</v>
      </c>
      <c r="BO30" s="57">
        <v>104</v>
      </c>
      <c r="BP30" s="57">
        <v>115</v>
      </c>
      <c r="BQ30" s="57">
        <v>126</v>
      </c>
      <c r="BR30" s="57">
        <v>127</v>
      </c>
      <c r="BS30" s="57">
        <v>119</v>
      </c>
      <c r="BT30" s="57">
        <v>139</v>
      </c>
      <c r="BU30" s="57">
        <v>103</v>
      </c>
      <c r="BV30" s="57">
        <v>107</v>
      </c>
      <c r="BW30" s="57">
        <v>112</v>
      </c>
      <c r="BX30" s="57">
        <v>108</v>
      </c>
      <c r="BY30" s="57">
        <v>109</v>
      </c>
      <c r="BZ30" s="57">
        <v>130</v>
      </c>
      <c r="CA30" s="57">
        <v>112</v>
      </c>
      <c r="CB30" s="57">
        <v>86</v>
      </c>
      <c r="CC30" s="57">
        <v>127</v>
      </c>
      <c r="CD30" s="57">
        <v>112</v>
      </c>
      <c r="CE30" s="57">
        <v>112</v>
      </c>
      <c r="CF30" s="57">
        <v>122</v>
      </c>
      <c r="CG30" s="57">
        <v>103</v>
      </c>
      <c r="CH30" s="57">
        <v>121</v>
      </c>
      <c r="CI30" s="57">
        <v>98</v>
      </c>
      <c r="CJ30" s="57">
        <v>115</v>
      </c>
      <c r="CK30" s="57">
        <v>99</v>
      </c>
      <c r="CL30" s="57">
        <v>141</v>
      </c>
      <c r="CM30" s="57">
        <v>112</v>
      </c>
      <c r="CN30" s="57">
        <v>103</v>
      </c>
      <c r="CO30" s="57">
        <v>127</v>
      </c>
      <c r="CP30" s="57"/>
      <c r="CQ30" s="88">
        <f>COUNTA(D30:CP30)</f>
        <v>90</v>
      </c>
      <c r="CR30" s="57">
        <f>SUM(D30:CP30)</f>
        <v>10594</v>
      </c>
      <c r="CS30" s="58">
        <f>CR30/CQ30</f>
        <v>117.71111111111111</v>
      </c>
      <c r="CT30" s="59">
        <f>MAX(D30:CP30)</f>
        <v>176</v>
      </c>
      <c r="CU30" s="60">
        <f>MIN(D30:CP30)</f>
        <v>83</v>
      </c>
    </row>
    <row r="31" spans="1:100" ht="14.25">
      <c r="A31" s="53">
        <v>29</v>
      </c>
      <c r="B31" s="66" t="s">
        <v>56</v>
      </c>
      <c r="C31" s="62" t="s">
        <v>11</v>
      </c>
      <c r="D31" s="56">
        <v>113</v>
      </c>
      <c r="E31" s="56">
        <v>123</v>
      </c>
      <c r="F31" s="56">
        <v>79</v>
      </c>
      <c r="G31" s="56">
        <v>76</v>
      </c>
      <c r="H31" s="56">
        <v>122</v>
      </c>
      <c r="I31" s="56">
        <v>130</v>
      </c>
      <c r="J31" s="56">
        <v>119</v>
      </c>
      <c r="K31" s="56">
        <v>127</v>
      </c>
      <c r="L31" s="56">
        <v>112</v>
      </c>
      <c r="M31" s="56">
        <v>123</v>
      </c>
      <c r="N31" s="56">
        <v>123</v>
      </c>
      <c r="O31" s="56">
        <v>91</v>
      </c>
      <c r="P31" s="56">
        <v>123</v>
      </c>
      <c r="Q31" s="56">
        <v>105</v>
      </c>
      <c r="R31" s="56">
        <v>114</v>
      </c>
      <c r="S31" s="56">
        <v>95</v>
      </c>
      <c r="T31" s="56">
        <v>114</v>
      </c>
      <c r="U31" s="56">
        <v>118</v>
      </c>
      <c r="V31" s="57">
        <v>95</v>
      </c>
      <c r="W31" s="57">
        <v>123</v>
      </c>
      <c r="X31" s="57">
        <v>127</v>
      </c>
      <c r="Y31" s="57">
        <v>128</v>
      </c>
      <c r="Z31" s="57">
        <v>103</v>
      </c>
      <c r="AA31" s="57">
        <v>123</v>
      </c>
      <c r="AB31" s="57">
        <v>128</v>
      </c>
      <c r="AC31" s="57">
        <v>100</v>
      </c>
      <c r="AD31" s="57">
        <v>125</v>
      </c>
      <c r="AE31" s="57">
        <v>154</v>
      </c>
      <c r="AF31" s="57">
        <v>109</v>
      </c>
      <c r="AG31" s="57">
        <v>92</v>
      </c>
      <c r="AH31" s="57">
        <v>108</v>
      </c>
      <c r="AI31" s="57">
        <v>135</v>
      </c>
      <c r="AJ31" s="57">
        <v>128</v>
      </c>
      <c r="AK31" s="57">
        <v>101</v>
      </c>
      <c r="AL31" s="57">
        <v>128</v>
      </c>
      <c r="AM31" s="57">
        <v>118</v>
      </c>
      <c r="AN31" s="57">
        <v>103</v>
      </c>
      <c r="AO31" s="57">
        <v>122</v>
      </c>
      <c r="AP31" s="57">
        <v>115</v>
      </c>
      <c r="AQ31" s="57">
        <v>124</v>
      </c>
      <c r="AR31" s="57">
        <v>123</v>
      </c>
      <c r="AS31" s="57">
        <v>128</v>
      </c>
      <c r="AT31" s="57">
        <v>117</v>
      </c>
      <c r="AU31" s="57">
        <v>142</v>
      </c>
      <c r="AV31" s="57">
        <v>169</v>
      </c>
      <c r="AW31" s="57">
        <v>108</v>
      </c>
      <c r="AX31" s="57">
        <v>160</v>
      </c>
      <c r="AY31" s="57">
        <v>103</v>
      </c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88">
        <f>COUNTA(D31:CP31)</f>
        <v>48</v>
      </c>
      <c r="CR31" s="57">
        <f>SUM(D31:CP31)</f>
        <v>5646</v>
      </c>
      <c r="CS31" s="58">
        <f>CR31/CQ31</f>
        <v>117.625</v>
      </c>
      <c r="CT31" s="59">
        <f>MAX(D31:CP31)</f>
        <v>169</v>
      </c>
      <c r="CU31" s="60">
        <f>MIN(D31:CP31)</f>
        <v>76</v>
      </c>
    </row>
    <row r="32" spans="1:100" ht="14.25">
      <c r="A32" s="53">
        <v>30</v>
      </c>
      <c r="B32" s="61" t="s">
        <v>343</v>
      </c>
      <c r="C32" s="62" t="s">
        <v>11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7"/>
      <c r="W32" s="57"/>
      <c r="X32" s="57"/>
      <c r="Y32" s="57"/>
      <c r="Z32" s="57"/>
      <c r="AA32" s="57"/>
      <c r="AB32" s="100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>
        <v>94</v>
      </c>
      <c r="BM32" s="57">
        <v>113</v>
      </c>
      <c r="BN32" s="57">
        <v>144</v>
      </c>
      <c r="BO32" s="57">
        <v>115</v>
      </c>
      <c r="BP32" s="57">
        <v>114</v>
      </c>
      <c r="BQ32" s="57">
        <v>91</v>
      </c>
      <c r="BR32" s="57">
        <v>113</v>
      </c>
      <c r="BS32" s="57">
        <v>106</v>
      </c>
      <c r="BT32" s="57">
        <v>104</v>
      </c>
      <c r="BU32" s="57">
        <v>128</v>
      </c>
      <c r="BV32" s="57">
        <v>101</v>
      </c>
      <c r="BW32" s="57">
        <v>111</v>
      </c>
      <c r="BX32" s="57">
        <v>128</v>
      </c>
      <c r="BY32" s="57">
        <v>131</v>
      </c>
      <c r="BZ32" s="57">
        <v>94</v>
      </c>
      <c r="CA32" s="57">
        <v>107</v>
      </c>
      <c r="CB32" s="57">
        <v>128</v>
      </c>
      <c r="CC32" s="57">
        <v>132</v>
      </c>
      <c r="CD32" s="57">
        <v>113</v>
      </c>
      <c r="CE32" s="57">
        <v>127</v>
      </c>
      <c r="CF32" s="57">
        <v>123</v>
      </c>
      <c r="CG32" s="57">
        <v>109</v>
      </c>
      <c r="CH32" s="57">
        <v>140</v>
      </c>
      <c r="CI32" s="57">
        <v>88</v>
      </c>
      <c r="CJ32" s="57">
        <v>122</v>
      </c>
      <c r="CK32" s="57">
        <v>116</v>
      </c>
      <c r="CL32" s="57">
        <v>124</v>
      </c>
      <c r="CM32" s="57">
        <v>113</v>
      </c>
      <c r="CN32" s="57">
        <v>174</v>
      </c>
      <c r="CO32" s="57">
        <v>116</v>
      </c>
      <c r="CP32" s="57"/>
      <c r="CQ32" s="88">
        <f>COUNTA(D32:CP32)</f>
        <v>30</v>
      </c>
      <c r="CR32" s="57">
        <f>SUM(D32:CP32)</f>
        <v>3519</v>
      </c>
      <c r="CS32" s="58">
        <f>CR32/CQ32</f>
        <v>117.3</v>
      </c>
      <c r="CT32" s="59">
        <f>MAX(D32:CP32)</f>
        <v>174</v>
      </c>
      <c r="CU32" s="60">
        <f>MIN(D32:CP32)</f>
        <v>88</v>
      </c>
    </row>
    <row r="33" spans="1:99" ht="14.25">
      <c r="A33" s="53">
        <v>31</v>
      </c>
      <c r="B33" s="66" t="s">
        <v>138</v>
      </c>
      <c r="C33" s="62" t="s">
        <v>6</v>
      </c>
      <c r="D33" s="56"/>
      <c r="E33" s="56"/>
      <c r="F33" s="56"/>
      <c r="G33" s="56"/>
      <c r="H33" s="56"/>
      <c r="I33" s="56"/>
      <c r="J33" s="56"/>
      <c r="K33" s="56">
        <v>106</v>
      </c>
      <c r="L33" s="56">
        <v>132</v>
      </c>
      <c r="M33" s="56">
        <v>97</v>
      </c>
      <c r="N33" s="56">
        <v>124</v>
      </c>
      <c r="O33" s="56">
        <v>115</v>
      </c>
      <c r="P33" s="56"/>
      <c r="Q33" s="56"/>
      <c r="R33" s="56"/>
      <c r="S33" s="56"/>
      <c r="T33" s="56"/>
      <c r="U33" s="56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88">
        <f>COUNTA(D33:CP33)</f>
        <v>5</v>
      </c>
      <c r="CR33" s="57">
        <f>SUM(D33:CP33)</f>
        <v>574</v>
      </c>
      <c r="CS33" s="58">
        <f>CR33/CQ33</f>
        <v>114.8</v>
      </c>
      <c r="CT33" s="59">
        <f>MAX(D33:CP33)</f>
        <v>132</v>
      </c>
      <c r="CU33" s="60">
        <f>MIN(D33:CP33)</f>
        <v>97</v>
      </c>
    </row>
    <row r="34" spans="1:99" ht="14.25">
      <c r="A34" s="53">
        <v>32</v>
      </c>
      <c r="B34" s="54" t="s">
        <v>61</v>
      </c>
      <c r="C34" s="62" t="s">
        <v>6</v>
      </c>
      <c r="D34" s="56"/>
      <c r="E34" s="56"/>
      <c r="F34" s="56">
        <v>110</v>
      </c>
      <c r="G34" s="56">
        <v>91</v>
      </c>
      <c r="H34" s="56">
        <v>108</v>
      </c>
      <c r="I34" s="56">
        <v>91</v>
      </c>
      <c r="J34" s="56">
        <v>151</v>
      </c>
      <c r="K34" s="56">
        <v>110</v>
      </c>
      <c r="L34" s="56">
        <v>110</v>
      </c>
      <c r="M34" s="56"/>
      <c r="N34" s="56"/>
      <c r="O34" s="56"/>
      <c r="P34" s="56">
        <v>114</v>
      </c>
      <c r="Q34" s="56">
        <v>119</v>
      </c>
      <c r="R34" s="56">
        <v>139</v>
      </c>
      <c r="S34" s="56">
        <v>117</v>
      </c>
      <c r="T34" s="56">
        <v>102</v>
      </c>
      <c r="U34" s="56"/>
      <c r="V34" s="57"/>
      <c r="W34" s="57">
        <v>129</v>
      </c>
      <c r="X34" s="57">
        <v>100</v>
      </c>
      <c r="Y34" s="57">
        <v>107</v>
      </c>
      <c r="Z34" s="57"/>
      <c r="AA34" s="57">
        <v>125</v>
      </c>
      <c r="AB34" s="57">
        <v>133</v>
      </c>
      <c r="AC34" s="57">
        <v>121</v>
      </c>
      <c r="AD34" s="57">
        <v>125</v>
      </c>
      <c r="AE34" s="57">
        <v>123</v>
      </c>
      <c r="AF34" s="57">
        <v>110</v>
      </c>
      <c r="AG34" s="57">
        <v>92</v>
      </c>
      <c r="AH34" s="57">
        <v>104</v>
      </c>
      <c r="AI34" s="57"/>
      <c r="AJ34" s="57">
        <v>116</v>
      </c>
      <c r="AK34" s="57">
        <v>99</v>
      </c>
      <c r="AL34" s="57">
        <v>89</v>
      </c>
      <c r="AM34" s="57"/>
      <c r="AN34" s="57">
        <v>111</v>
      </c>
      <c r="AO34" s="57"/>
      <c r="AP34" s="57">
        <v>111</v>
      </c>
      <c r="AQ34" s="57">
        <v>129</v>
      </c>
      <c r="AR34" s="57">
        <v>83</v>
      </c>
      <c r="AS34" s="57">
        <v>95</v>
      </c>
      <c r="AT34" s="57">
        <v>127</v>
      </c>
      <c r="AU34" s="57"/>
      <c r="AV34" s="57">
        <v>125</v>
      </c>
      <c r="AW34" s="57">
        <v>127</v>
      </c>
      <c r="AX34" s="57">
        <v>137</v>
      </c>
      <c r="AY34" s="57">
        <v>152</v>
      </c>
      <c r="AZ34" s="57"/>
      <c r="BA34" s="57"/>
      <c r="BB34" s="57">
        <v>108</v>
      </c>
      <c r="BC34" s="57">
        <v>138</v>
      </c>
      <c r="BD34" s="57">
        <v>110</v>
      </c>
      <c r="BE34" s="57">
        <v>134</v>
      </c>
      <c r="BF34" s="57">
        <v>109</v>
      </c>
      <c r="BG34" s="57">
        <v>120</v>
      </c>
      <c r="BH34" s="57"/>
      <c r="BI34" s="57">
        <v>92</v>
      </c>
      <c r="BJ34" s="57">
        <v>112</v>
      </c>
      <c r="BK34" s="57">
        <v>85</v>
      </c>
      <c r="BL34" s="57">
        <v>126</v>
      </c>
      <c r="BM34" s="57">
        <v>154</v>
      </c>
      <c r="BN34" s="57">
        <v>153</v>
      </c>
      <c r="BO34" s="57">
        <v>91</v>
      </c>
      <c r="BP34" s="57">
        <v>121</v>
      </c>
      <c r="BQ34" s="57">
        <v>107</v>
      </c>
      <c r="BR34" s="57">
        <v>120</v>
      </c>
      <c r="BS34" s="57">
        <v>103</v>
      </c>
      <c r="BT34" s="57">
        <v>102</v>
      </c>
      <c r="BU34" s="57">
        <v>88</v>
      </c>
      <c r="BV34" s="57">
        <v>102</v>
      </c>
      <c r="BW34" s="57">
        <v>104</v>
      </c>
      <c r="BX34" s="57"/>
      <c r="BY34" s="57">
        <v>97</v>
      </c>
      <c r="BZ34" s="57">
        <v>97</v>
      </c>
      <c r="CA34" s="57">
        <v>74</v>
      </c>
      <c r="CB34" s="57">
        <v>72</v>
      </c>
      <c r="CC34" s="57">
        <v>94</v>
      </c>
      <c r="CD34" s="57">
        <v>79</v>
      </c>
      <c r="CE34" s="57">
        <v>181</v>
      </c>
      <c r="CF34" s="57">
        <v>125</v>
      </c>
      <c r="CG34" s="57">
        <v>120</v>
      </c>
      <c r="CH34" s="57">
        <v>91</v>
      </c>
      <c r="CI34" s="57">
        <v>137</v>
      </c>
      <c r="CJ34" s="57">
        <v>103</v>
      </c>
      <c r="CK34" s="57">
        <v>101</v>
      </c>
      <c r="CL34" s="57">
        <v>134</v>
      </c>
      <c r="CM34" s="57">
        <v>104</v>
      </c>
      <c r="CN34" s="57">
        <v>122</v>
      </c>
      <c r="CO34" s="57">
        <v>96</v>
      </c>
      <c r="CP34" s="57"/>
      <c r="CQ34" s="88">
        <f>COUNTA(D34:CP34)</f>
        <v>74</v>
      </c>
      <c r="CR34" s="57">
        <f>SUM(D34:CP34)</f>
        <v>8338</v>
      </c>
      <c r="CS34" s="58">
        <f>CR34/CQ34</f>
        <v>112.67567567567568</v>
      </c>
      <c r="CT34" s="59">
        <f>MAX(D34:CP34)</f>
        <v>181</v>
      </c>
      <c r="CU34" s="60">
        <f>MIN(D34:CP34)</f>
        <v>72</v>
      </c>
    </row>
    <row r="35" spans="1:99" ht="14.25">
      <c r="A35" s="53">
        <v>33</v>
      </c>
      <c r="B35" s="54" t="s">
        <v>62</v>
      </c>
      <c r="C35" s="62" t="s">
        <v>11</v>
      </c>
      <c r="D35" s="56">
        <v>103</v>
      </c>
      <c r="E35" s="56">
        <v>111</v>
      </c>
      <c r="F35" s="56">
        <v>85</v>
      </c>
      <c r="G35" s="56">
        <v>82</v>
      </c>
      <c r="H35" s="56">
        <v>126</v>
      </c>
      <c r="I35" s="56">
        <v>131</v>
      </c>
      <c r="J35" s="56">
        <v>122</v>
      </c>
      <c r="K35" s="56">
        <v>121</v>
      </c>
      <c r="L35" s="56">
        <v>129</v>
      </c>
      <c r="M35" s="56">
        <v>100</v>
      </c>
      <c r="N35" s="56">
        <v>109</v>
      </c>
      <c r="O35" s="56">
        <v>136</v>
      </c>
      <c r="P35" s="56">
        <v>108</v>
      </c>
      <c r="Q35" s="56">
        <v>130</v>
      </c>
      <c r="R35" s="56">
        <v>144</v>
      </c>
      <c r="S35" s="56">
        <v>145</v>
      </c>
      <c r="T35" s="56">
        <v>115</v>
      </c>
      <c r="U35" s="56">
        <v>109</v>
      </c>
      <c r="V35" s="57">
        <v>113</v>
      </c>
      <c r="W35" s="57">
        <v>103</v>
      </c>
      <c r="X35" s="57">
        <v>118</v>
      </c>
      <c r="Y35" s="57">
        <v>163</v>
      </c>
      <c r="Z35" s="57">
        <v>134</v>
      </c>
      <c r="AA35" s="57">
        <v>95</v>
      </c>
      <c r="AB35" s="57">
        <v>111</v>
      </c>
      <c r="AC35" s="57">
        <v>112</v>
      </c>
      <c r="AD35" s="57">
        <v>80</v>
      </c>
      <c r="AE35" s="57">
        <v>98</v>
      </c>
      <c r="AF35" s="57">
        <v>108</v>
      </c>
      <c r="AG35" s="57">
        <v>97</v>
      </c>
      <c r="AH35" s="57">
        <v>119</v>
      </c>
      <c r="AI35" s="57">
        <v>120</v>
      </c>
      <c r="AJ35" s="57">
        <v>110</v>
      </c>
      <c r="AK35" s="57">
        <v>37</v>
      </c>
      <c r="AL35" s="57">
        <v>106</v>
      </c>
      <c r="AM35" s="57">
        <v>103</v>
      </c>
      <c r="AN35" s="57">
        <v>138</v>
      </c>
      <c r="AO35" s="57">
        <v>116</v>
      </c>
      <c r="AP35" s="57">
        <v>141</v>
      </c>
      <c r="AQ35" s="57">
        <v>103</v>
      </c>
      <c r="AR35" s="57">
        <v>107</v>
      </c>
      <c r="AS35" s="57">
        <v>130</v>
      </c>
      <c r="AT35" s="57">
        <v>84</v>
      </c>
      <c r="AU35" s="57">
        <v>93</v>
      </c>
      <c r="AV35" s="57">
        <v>146</v>
      </c>
      <c r="AW35" s="57">
        <v>99</v>
      </c>
      <c r="AX35" s="57">
        <v>99</v>
      </c>
      <c r="AY35" s="57">
        <v>119</v>
      </c>
      <c r="AZ35" s="57">
        <v>120</v>
      </c>
      <c r="BA35" s="57">
        <v>101</v>
      </c>
      <c r="BB35" s="57">
        <v>111</v>
      </c>
      <c r="BC35" s="57">
        <v>96</v>
      </c>
      <c r="BD35" s="57">
        <v>98</v>
      </c>
      <c r="BE35" s="57">
        <v>127</v>
      </c>
      <c r="BF35" s="57">
        <v>150</v>
      </c>
      <c r="BG35" s="57">
        <v>143</v>
      </c>
      <c r="BH35" s="57">
        <v>126</v>
      </c>
      <c r="BI35" s="57">
        <v>113</v>
      </c>
      <c r="BJ35" s="57">
        <v>98</v>
      </c>
      <c r="BK35" s="57">
        <v>122</v>
      </c>
      <c r="BL35" s="57">
        <v>104</v>
      </c>
      <c r="BM35" s="57">
        <v>102</v>
      </c>
      <c r="BN35" s="57">
        <v>80</v>
      </c>
      <c r="BO35" s="57">
        <v>90</v>
      </c>
      <c r="BP35" s="57">
        <v>105</v>
      </c>
      <c r="BQ35" s="57">
        <v>98</v>
      </c>
      <c r="BR35" s="57">
        <v>120</v>
      </c>
      <c r="BS35" s="57">
        <v>88</v>
      </c>
      <c r="BT35" s="57">
        <v>112</v>
      </c>
      <c r="BU35" s="57">
        <v>91</v>
      </c>
      <c r="BV35" s="57">
        <v>109</v>
      </c>
      <c r="BW35" s="57">
        <v>117</v>
      </c>
      <c r="BX35" s="57">
        <v>93</v>
      </c>
      <c r="BY35" s="57">
        <v>110</v>
      </c>
      <c r="BZ35" s="57">
        <v>99</v>
      </c>
      <c r="CA35" s="57">
        <v>88</v>
      </c>
      <c r="CB35" s="57">
        <v>122</v>
      </c>
      <c r="CC35" s="57">
        <v>93</v>
      </c>
      <c r="CD35" s="57">
        <v>138</v>
      </c>
      <c r="CE35" s="57">
        <v>98</v>
      </c>
      <c r="CF35" s="57">
        <v>122</v>
      </c>
      <c r="CG35" s="57">
        <v>86</v>
      </c>
      <c r="CH35" s="57">
        <v>101</v>
      </c>
      <c r="CI35" s="57">
        <v>147</v>
      </c>
      <c r="CJ35" s="57">
        <v>122</v>
      </c>
      <c r="CK35" s="57">
        <v>99</v>
      </c>
      <c r="CL35" s="57">
        <v>117</v>
      </c>
      <c r="CM35" s="57">
        <v>137</v>
      </c>
      <c r="CN35" s="57">
        <v>112</v>
      </c>
      <c r="CO35" s="57">
        <v>135</v>
      </c>
      <c r="CP35" s="57"/>
      <c r="CQ35" s="88">
        <f>COUNTA(D35:CP35)</f>
        <v>90</v>
      </c>
      <c r="CR35" s="57">
        <f>SUM(D35:CP35)</f>
        <v>10048</v>
      </c>
      <c r="CS35" s="58">
        <f>CR35/CQ35</f>
        <v>111.64444444444445</v>
      </c>
      <c r="CT35" s="59">
        <f>MAX(D35:CP35)</f>
        <v>163</v>
      </c>
      <c r="CU35" s="60">
        <f>MIN(D35:CP35)</f>
        <v>37</v>
      </c>
    </row>
    <row r="36" spans="1:99" ht="14.25">
      <c r="A36" s="53">
        <v>34</v>
      </c>
      <c r="B36" s="61" t="s">
        <v>70</v>
      </c>
      <c r="C36" s="84" t="s">
        <v>69</v>
      </c>
      <c r="D36" s="56">
        <v>81</v>
      </c>
      <c r="E36" s="56">
        <v>122</v>
      </c>
      <c r="F36" s="56">
        <v>103</v>
      </c>
      <c r="G36" s="56">
        <v>116</v>
      </c>
      <c r="H36" s="56">
        <v>129</v>
      </c>
      <c r="I36" s="56">
        <v>107</v>
      </c>
      <c r="J36" s="56">
        <v>90</v>
      </c>
      <c r="K36" s="56">
        <v>102</v>
      </c>
      <c r="L36" s="56">
        <v>146</v>
      </c>
      <c r="M36" s="56">
        <v>103</v>
      </c>
      <c r="N36" s="56">
        <v>61</v>
      </c>
      <c r="O36" s="56">
        <v>107</v>
      </c>
      <c r="P36" s="56">
        <v>86</v>
      </c>
      <c r="Q36" s="56">
        <v>110</v>
      </c>
      <c r="R36" s="56">
        <v>83</v>
      </c>
      <c r="S36" s="56">
        <v>129</v>
      </c>
      <c r="T36" s="56">
        <v>112</v>
      </c>
      <c r="U36" s="56">
        <v>127</v>
      </c>
      <c r="V36" s="57">
        <v>109</v>
      </c>
      <c r="W36" s="57">
        <v>116</v>
      </c>
      <c r="X36" s="57">
        <v>89</v>
      </c>
      <c r="Y36" s="57">
        <v>94</v>
      </c>
      <c r="Z36" s="57">
        <v>97</v>
      </c>
      <c r="AA36" s="57">
        <v>157</v>
      </c>
      <c r="AB36" s="57">
        <v>117</v>
      </c>
      <c r="AC36" s="57">
        <v>109</v>
      </c>
      <c r="AD36" s="57">
        <v>78</v>
      </c>
      <c r="AE36" s="57">
        <v>105</v>
      </c>
      <c r="AF36" s="57">
        <v>130</v>
      </c>
      <c r="AG36" s="57">
        <v>95</v>
      </c>
      <c r="AH36" s="57">
        <v>86</v>
      </c>
      <c r="AI36" s="57">
        <v>98</v>
      </c>
      <c r="AJ36" s="57">
        <v>126</v>
      </c>
      <c r="AK36" s="57">
        <v>132</v>
      </c>
      <c r="AL36" s="57">
        <v>107</v>
      </c>
      <c r="AM36" s="57">
        <v>92</v>
      </c>
      <c r="AN36" s="57">
        <v>113</v>
      </c>
      <c r="AO36" s="57">
        <v>95</v>
      </c>
      <c r="AP36" s="57">
        <v>94</v>
      </c>
      <c r="AQ36" s="57">
        <v>107</v>
      </c>
      <c r="AR36" s="57">
        <v>131</v>
      </c>
      <c r="AS36" s="57">
        <v>100</v>
      </c>
      <c r="AT36" s="57">
        <v>109</v>
      </c>
      <c r="AU36" s="57">
        <v>115</v>
      </c>
      <c r="AV36" s="57">
        <v>142</v>
      </c>
      <c r="AW36" s="57">
        <v>97</v>
      </c>
      <c r="AX36" s="57">
        <v>129</v>
      </c>
      <c r="AY36" s="57">
        <v>77</v>
      </c>
      <c r="AZ36" s="57">
        <v>131</v>
      </c>
      <c r="BA36" s="57">
        <v>115</v>
      </c>
      <c r="BB36" s="57">
        <v>105</v>
      </c>
      <c r="BC36" s="57">
        <v>127</v>
      </c>
      <c r="BD36" s="57">
        <v>131</v>
      </c>
      <c r="BE36" s="57">
        <v>101</v>
      </c>
      <c r="BF36" s="57">
        <v>104</v>
      </c>
      <c r="BG36" s="57">
        <v>90</v>
      </c>
      <c r="BH36" s="57">
        <v>134</v>
      </c>
      <c r="BI36" s="57">
        <v>99</v>
      </c>
      <c r="BJ36" s="57">
        <v>118</v>
      </c>
      <c r="BK36" s="57">
        <v>123</v>
      </c>
      <c r="BL36" s="57">
        <v>87</v>
      </c>
      <c r="BM36" s="57">
        <v>103</v>
      </c>
      <c r="BN36" s="57">
        <v>85</v>
      </c>
      <c r="BO36" s="57">
        <v>157</v>
      </c>
      <c r="BP36" s="57">
        <v>171</v>
      </c>
      <c r="BQ36" s="57">
        <v>101</v>
      </c>
      <c r="BR36" s="57">
        <v>114</v>
      </c>
      <c r="BS36" s="57">
        <v>141</v>
      </c>
      <c r="BT36" s="57">
        <v>96</v>
      </c>
      <c r="BU36" s="57">
        <v>114</v>
      </c>
      <c r="BV36" s="57">
        <v>103</v>
      </c>
      <c r="BW36" s="57">
        <v>143</v>
      </c>
      <c r="BX36" s="57">
        <v>88</v>
      </c>
      <c r="BY36" s="57">
        <v>117</v>
      </c>
      <c r="BZ36" s="57">
        <v>118</v>
      </c>
      <c r="CA36" s="57">
        <v>115</v>
      </c>
      <c r="CB36" s="57">
        <v>144</v>
      </c>
      <c r="CC36" s="57">
        <v>114</v>
      </c>
      <c r="CD36" s="57">
        <v>99</v>
      </c>
      <c r="CE36" s="57">
        <v>109</v>
      </c>
      <c r="CF36" s="57">
        <v>98</v>
      </c>
      <c r="CG36" s="57">
        <v>114</v>
      </c>
      <c r="CH36" s="57">
        <v>100</v>
      </c>
      <c r="CI36" s="57">
        <v>109</v>
      </c>
      <c r="CJ36" s="57"/>
      <c r="CK36" s="57"/>
      <c r="CL36" s="57"/>
      <c r="CM36" s="57"/>
      <c r="CN36" s="57"/>
      <c r="CO36" s="57"/>
      <c r="CP36" s="57"/>
      <c r="CQ36" s="88">
        <f>COUNTA(D36:CP36)</f>
        <v>84</v>
      </c>
      <c r="CR36" s="57">
        <f>SUM(D36:CP36)</f>
        <v>9278</v>
      </c>
      <c r="CS36" s="58">
        <f>CR36/CQ36</f>
        <v>110.45238095238095</v>
      </c>
      <c r="CT36" s="59">
        <f>MAX(D36:CP36)</f>
        <v>171</v>
      </c>
      <c r="CU36" s="60">
        <f>MIN(D36:CP36)</f>
        <v>61</v>
      </c>
    </row>
    <row r="37" spans="1:99" ht="14.25">
      <c r="A37" s="107">
        <v>35</v>
      </c>
      <c r="B37" s="65" t="s">
        <v>58</v>
      </c>
      <c r="C37" s="62" t="s">
        <v>6</v>
      </c>
      <c r="D37" s="63">
        <v>72</v>
      </c>
      <c r="E37" s="63">
        <v>105</v>
      </c>
      <c r="F37" s="63"/>
      <c r="G37" s="63"/>
      <c r="H37" s="63"/>
      <c r="I37" s="63"/>
      <c r="J37" s="63">
        <v>115</v>
      </c>
      <c r="K37" s="63">
        <v>108</v>
      </c>
      <c r="L37" s="63"/>
      <c r="M37" s="63">
        <v>113</v>
      </c>
      <c r="N37" s="63">
        <v>103</v>
      </c>
      <c r="O37" s="63">
        <v>134</v>
      </c>
      <c r="P37" s="63">
        <v>144</v>
      </c>
      <c r="Q37" s="63"/>
      <c r="R37" s="63"/>
      <c r="S37" s="63"/>
      <c r="T37" s="63"/>
      <c r="U37" s="63">
        <v>95</v>
      </c>
      <c r="V37" s="64"/>
      <c r="W37" s="64"/>
      <c r="X37" s="64"/>
      <c r="Y37" s="64">
        <v>111</v>
      </c>
      <c r="Z37" s="64">
        <v>123</v>
      </c>
      <c r="AA37" s="64">
        <v>101</v>
      </c>
      <c r="AB37" s="64">
        <v>91</v>
      </c>
      <c r="AC37" s="64">
        <v>91</v>
      </c>
      <c r="AD37" s="64"/>
      <c r="AE37" s="64"/>
      <c r="AF37" s="64"/>
      <c r="AG37" s="64"/>
      <c r="AH37" s="64"/>
      <c r="AI37" s="64">
        <v>161</v>
      </c>
      <c r="AJ37" s="64">
        <v>94</v>
      </c>
      <c r="AK37" s="64">
        <v>110</v>
      </c>
      <c r="AL37" s="64">
        <v>103</v>
      </c>
      <c r="AM37" s="64">
        <v>101</v>
      </c>
      <c r="AN37" s="64">
        <v>137</v>
      </c>
      <c r="AO37" s="64">
        <v>129</v>
      </c>
      <c r="AP37" s="64">
        <v>90</v>
      </c>
      <c r="AQ37" s="64"/>
      <c r="AR37" s="64">
        <v>82</v>
      </c>
      <c r="AS37" s="64">
        <v>111</v>
      </c>
      <c r="AT37" s="64">
        <v>99</v>
      </c>
      <c r="AU37" s="64">
        <v>115</v>
      </c>
      <c r="AV37" s="64"/>
      <c r="AW37" s="64">
        <v>88</v>
      </c>
      <c r="AX37" s="64">
        <v>122</v>
      </c>
      <c r="AY37" s="64">
        <v>99</v>
      </c>
      <c r="AZ37" s="64">
        <v>107</v>
      </c>
      <c r="BA37" s="64">
        <v>123</v>
      </c>
      <c r="BB37" s="64">
        <v>101</v>
      </c>
      <c r="BC37" s="64"/>
      <c r="BD37" s="64"/>
      <c r="BE37" s="64"/>
      <c r="BF37" s="64">
        <v>107</v>
      </c>
      <c r="BG37" s="64">
        <v>122</v>
      </c>
      <c r="BH37" s="64">
        <v>75</v>
      </c>
      <c r="BI37" s="64"/>
      <c r="BJ37" s="64"/>
      <c r="BK37" s="64"/>
      <c r="BL37" s="64">
        <v>96</v>
      </c>
      <c r="BM37" s="64">
        <v>117</v>
      </c>
      <c r="BN37" s="64">
        <v>118</v>
      </c>
      <c r="BO37" s="64"/>
      <c r="BP37" s="64"/>
      <c r="BQ37" s="64"/>
      <c r="BR37" s="64">
        <v>98</v>
      </c>
      <c r="BS37" s="64">
        <v>107</v>
      </c>
      <c r="BT37" s="64">
        <v>80</v>
      </c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>
        <v>116</v>
      </c>
      <c r="CK37" s="64">
        <v>103</v>
      </c>
      <c r="CL37" s="64">
        <v>110</v>
      </c>
      <c r="CM37" s="64">
        <v>120</v>
      </c>
      <c r="CN37" s="64">
        <v>95</v>
      </c>
      <c r="CO37" s="64">
        <v>121</v>
      </c>
      <c r="CP37" s="64"/>
      <c r="CQ37" s="109">
        <f>COUNTA(D37:CP37)</f>
        <v>47</v>
      </c>
      <c r="CR37" s="64">
        <f>SUM(D37:CP37)</f>
        <v>5063</v>
      </c>
      <c r="CS37" s="110">
        <f>CR37/CQ37</f>
        <v>107.72340425531915</v>
      </c>
      <c r="CT37" s="111">
        <f>MAX(D37:CP37)</f>
        <v>161</v>
      </c>
      <c r="CU37" s="112">
        <f>MIN(D37:CP37)</f>
        <v>72</v>
      </c>
    </row>
    <row r="38" spans="1:99" ht="14.25">
      <c r="A38" s="107">
        <v>36</v>
      </c>
      <c r="B38" s="65" t="s">
        <v>67</v>
      </c>
      <c r="C38" s="62" t="s">
        <v>64</v>
      </c>
      <c r="D38" s="63"/>
      <c r="E38" s="63">
        <v>99</v>
      </c>
      <c r="F38" s="63">
        <v>105</v>
      </c>
      <c r="G38" s="63"/>
      <c r="H38" s="63">
        <v>95</v>
      </c>
      <c r="I38" s="63">
        <v>100</v>
      </c>
      <c r="J38" s="63">
        <v>86</v>
      </c>
      <c r="K38" s="63">
        <v>89</v>
      </c>
      <c r="L38" s="63">
        <v>71</v>
      </c>
      <c r="M38" s="63">
        <v>88</v>
      </c>
      <c r="N38" s="63">
        <v>88</v>
      </c>
      <c r="O38" s="63">
        <v>97</v>
      </c>
      <c r="P38" s="63">
        <v>125</v>
      </c>
      <c r="Q38" s="63">
        <v>92</v>
      </c>
      <c r="R38" s="63">
        <v>108</v>
      </c>
      <c r="S38" s="63">
        <v>80</v>
      </c>
      <c r="T38" s="63">
        <v>100</v>
      </c>
      <c r="U38" s="63"/>
      <c r="V38" s="64">
        <v>120</v>
      </c>
      <c r="W38" s="64">
        <v>123</v>
      </c>
      <c r="X38" s="64">
        <v>101</v>
      </c>
      <c r="Y38" s="64">
        <v>82</v>
      </c>
      <c r="Z38" s="64">
        <v>160</v>
      </c>
      <c r="AA38" s="64">
        <v>95</v>
      </c>
      <c r="AB38" s="64">
        <v>134</v>
      </c>
      <c r="AC38" s="64">
        <v>132</v>
      </c>
      <c r="AD38" s="64">
        <v>90</v>
      </c>
      <c r="AE38" s="64">
        <v>107</v>
      </c>
      <c r="AF38" s="64">
        <v>99</v>
      </c>
      <c r="AG38" s="64">
        <v>127</v>
      </c>
      <c r="AH38" s="64"/>
      <c r="AI38" s="64">
        <v>136</v>
      </c>
      <c r="AJ38" s="64">
        <v>78</v>
      </c>
      <c r="AK38" s="64">
        <v>150</v>
      </c>
      <c r="AL38" s="64">
        <v>95</v>
      </c>
      <c r="AM38" s="64">
        <v>72</v>
      </c>
      <c r="AN38" s="64">
        <v>86</v>
      </c>
      <c r="AO38" s="64">
        <v>104</v>
      </c>
      <c r="AP38" s="64">
        <v>93</v>
      </c>
      <c r="AQ38" s="64">
        <v>96</v>
      </c>
      <c r="AR38" s="64">
        <v>133</v>
      </c>
      <c r="AS38" s="64">
        <v>96</v>
      </c>
      <c r="AT38" s="64"/>
      <c r="AU38" s="64"/>
      <c r="AV38" s="64"/>
      <c r="AW38" s="64"/>
      <c r="AX38" s="64"/>
      <c r="AY38" s="64"/>
      <c r="AZ38" s="64">
        <v>94</v>
      </c>
      <c r="BA38" s="64">
        <v>138</v>
      </c>
      <c r="BB38" s="64">
        <v>124</v>
      </c>
      <c r="BC38" s="64">
        <v>127</v>
      </c>
      <c r="BD38" s="64">
        <v>109</v>
      </c>
      <c r="BE38" s="64">
        <v>83</v>
      </c>
      <c r="BF38" s="64">
        <v>131</v>
      </c>
      <c r="BG38" s="64">
        <v>143</v>
      </c>
      <c r="BH38" s="64">
        <v>137</v>
      </c>
      <c r="BI38" s="64">
        <v>150</v>
      </c>
      <c r="BJ38" s="64">
        <v>86</v>
      </c>
      <c r="BK38" s="64">
        <v>86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>
        <v>109</v>
      </c>
      <c r="BY38" s="64">
        <v>104</v>
      </c>
      <c r="BZ38" s="64">
        <v>97</v>
      </c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109">
        <f>COUNTA(D38:CP38)</f>
        <v>53</v>
      </c>
      <c r="CR38" s="64">
        <f>SUM(D38:CP38)</f>
        <v>5650</v>
      </c>
      <c r="CS38" s="110">
        <f>CR38/CQ38</f>
        <v>106.60377358490567</v>
      </c>
      <c r="CT38" s="111">
        <f>MAX(D38:CP38)</f>
        <v>160</v>
      </c>
      <c r="CU38" s="112">
        <f>MIN(D38:CP38)</f>
        <v>71</v>
      </c>
    </row>
    <row r="39" spans="1:99" ht="14.25">
      <c r="A39" s="107">
        <v>37</v>
      </c>
      <c r="B39" s="65" t="s">
        <v>367</v>
      </c>
      <c r="C39" s="62" t="s">
        <v>69</v>
      </c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4"/>
      <c r="W39" s="64"/>
      <c r="X39" s="64"/>
      <c r="Y39" s="64"/>
      <c r="Z39" s="64"/>
      <c r="AA39" s="64"/>
      <c r="AB39" s="108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>
        <v>115</v>
      </c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>
        <v>108</v>
      </c>
      <c r="CK39" s="64">
        <v>95</v>
      </c>
      <c r="CL39" s="64">
        <v>105</v>
      </c>
      <c r="CM39" s="64">
        <v>73</v>
      </c>
      <c r="CN39" s="64">
        <v>89</v>
      </c>
      <c r="CO39" s="64">
        <v>106</v>
      </c>
      <c r="CP39" s="64"/>
      <c r="CQ39" s="109">
        <f>COUNTA(D39:CP39)</f>
        <v>7</v>
      </c>
      <c r="CR39" s="64">
        <f>SUM(D39:CP39)</f>
        <v>691</v>
      </c>
      <c r="CS39" s="110">
        <f>CR39/CQ39</f>
        <v>98.714285714285708</v>
      </c>
      <c r="CT39" s="111">
        <f>MAX(D39:CP39)</f>
        <v>115</v>
      </c>
      <c r="CU39" s="112">
        <f>MIN(D39:CP39)</f>
        <v>73</v>
      </c>
    </row>
    <row r="40" spans="1:99" ht="14.25">
      <c r="A40" s="107">
        <v>38</v>
      </c>
      <c r="B40" s="96" t="s">
        <v>68</v>
      </c>
      <c r="C40" s="62" t="s">
        <v>64</v>
      </c>
      <c r="D40" s="63">
        <v>65</v>
      </c>
      <c r="E40" s="63">
        <v>114</v>
      </c>
      <c r="F40" s="63">
        <v>88</v>
      </c>
      <c r="G40" s="63">
        <v>74</v>
      </c>
      <c r="H40" s="63"/>
      <c r="I40" s="63"/>
      <c r="J40" s="63"/>
      <c r="K40" s="63"/>
      <c r="L40" s="63"/>
      <c r="M40" s="63"/>
      <c r="N40" s="63"/>
      <c r="O40" s="63"/>
      <c r="P40" s="63">
        <v>102</v>
      </c>
      <c r="Q40" s="63"/>
      <c r="R40" s="63"/>
      <c r="S40" s="63"/>
      <c r="T40" s="63"/>
      <c r="U40" s="63"/>
      <c r="V40" s="64">
        <v>80</v>
      </c>
      <c r="W40" s="64"/>
      <c r="X40" s="64"/>
      <c r="Y40" s="64"/>
      <c r="Z40" s="64"/>
      <c r="AA40" s="64"/>
      <c r="AB40" s="108"/>
      <c r="AC40" s="64"/>
      <c r="AD40" s="64"/>
      <c r="AE40" s="64"/>
      <c r="AF40" s="64"/>
      <c r="AG40" s="64"/>
      <c r="AH40" s="64">
        <v>96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>
        <v>112</v>
      </c>
      <c r="CE40" s="64">
        <v>122</v>
      </c>
      <c r="CF40" s="64">
        <v>91</v>
      </c>
      <c r="CG40" s="64">
        <v>109</v>
      </c>
      <c r="CH40" s="64">
        <v>114</v>
      </c>
      <c r="CI40" s="64">
        <v>87</v>
      </c>
      <c r="CJ40" s="64"/>
      <c r="CK40" s="64"/>
      <c r="CL40" s="64"/>
      <c r="CM40" s="64"/>
      <c r="CN40" s="64"/>
      <c r="CO40" s="64"/>
      <c r="CP40" s="64"/>
      <c r="CQ40" s="109">
        <f>COUNTA(D40:CP40)</f>
        <v>13</v>
      </c>
      <c r="CR40" s="64">
        <f>SUM(D40:CP40)</f>
        <v>1254</v>
      </c>
      <c r="CS40" s="110">
        <f>CR40/CQ40</f>
        <v>96.461538461538467</v>
      </c>
      <c r="CT40" s="111">
        <f>MAX(D40:CP40)</f>
        <v>122</v>
      </c>
      <c r="CU40" s="112">
        <f>MIN(D40:CP40)</f>
        <v>65</v>
      </c>
    </row>
    <row r="41" spans="1:99" ht="14.25">
      <c r="A41" s="107">
        <v>39</v>
      </c>
      <c r="B41" s="65" t="s">
        <v>161</v>
      </c>
      <c r="C41" s="62" t="s">
        <v>64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>
        <v>122</v>
      </c>
      <c r="Q41" s="63">
        <v>84</v>
      </c>
      <c r="R41" s="63">
        <v>60</v>
      </c>
      <c r="S41" s="63">
        <v>109</v>
      </c>
      <c r="T41" s="63">
        <v>112</v>
      </c>
      <c r="U41" s="63">
        <v>71</v>
      </c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>
        <v>106</v>
      </c>
      <c r="BG41" s="64">
        <v>76</v>
      </c>
      <c r="BH41" s="64">
        <v>105</v>
      </c>
      <c r="BI41" s="64">
        <v>117</v>
      </c>
      <c r="BJ41" s="64"/>
      <c r="BK41" s="64"/>
      <c r="BL41" s="64"/>
      <c r="BM41" s="64"/>
      <c r="BN41" s="64"/>
      <c r="BO41" s="64"/>
      <c r="BP41" s="64"/>
      <c r="BQ41" s="64"/>
      <c r="BR41" s="64">
        <v>82</v>
      </c>
      <c r="BS41" s="64">
        <v>116</v>
      </c>
      <c r="BT41" s="64">
        <v>112</v>
      </c>
      <c r="BU41" s="64">
        <v>70</v>
      </c>
      <c r="BV41" s="64"/>
      <c r="BW41" s="64">
        <v>83</v>
      </c>
      <c r="BX41" s="64"/>
      <c r="BY41" s="64"/>
      <c r="BZ41" s="64"/>
      <c r="CA41" s="64"/>
      <c r="CB41" s="64"/>
      <c r="CC41" s="64"/>
      <c r="CD41" s="64">
        <v>88</v>
      </c>
      <c r="CE41" s="64">
        <v>85</v>
      </c>
      <c r="CF41" s="64">
        <v>82</v>
      </c>
      <c r="CG41" s="64">
        <v>117</v>
      </c>
      <c r="CH41" s="64">
        <v>99</v>
      </c>
      <c r="CI41" s="64">
        <v>97</v>
      </c>
      <c r="CJ41" s="64"/>
      <c r="CK41" s="64"/>
      <c r="CL41" s="64"/>
      <c r="CM41" s="64"/>
      <c r="CN41" s="64"/>
      <c r="CO41" s="64"/>
      <c r="CP41" s="64"/>
      <c r="CQ41" s="109">
        <f>COUNTA(D41:CP41)</f>
        <v>21</v>
      </c>
      <c r="CR41" s="64">
        <f>SUM(D41:CP41)</f>
        <v>1993</v>
      </c>
      <c r="CS41" s="110">
        <f>CR41/CQ41</f>
        <v>94.904761904761898</v>
      </c>
      <c r="CT41" s="111">
        <f>MAX(D41:CP41)</f>
        <v>122</v>
      </c>
      <c r="CU41" s="112">
        <f>MIN(D41:CP41)</f>
        <v>60</v>
      </c>
    </row>
    <row r="42" spans="1:99" ht="15" thickBot="1">
      <c r="A42" s="106">
        <v>40</v>
      </c>
      <c r="B42" s="99" t="s">
        <v>71</v>
      </c>
      <c r="C42" s="69" t="s">
        <v>64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>
        <v>86</v>
      </c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102">
        <f>COUNTA(D42:CP42)</f>
        <v>1</v>
      </c>
      <c r="CR42" s="71">
        <f>SUM(D42:CP42)</f>
        <v>86</v>
      </c>
      <c r="CS42" s="103">
        <f>CR42/CQ42</f>
        <v>86</v>
      </c>
      <c r="CT42" s="104">
        <f>MAX(D42:CP42)</f>
        <v>86</v>
      </c>
      <c r="CU42" s="105">
        <f>MIN(D42:CP42)</f>
        <v>86</v>
      </c>
    </row>
  </sheetData>
  <autoFilter ref="A1:CU42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hiddenButton="1" showButton="0"/>
    <filterColumn colId="51" hiddenButton="1" showButton="0"/>
    <filterColumn colId="52" hiddenButton="1" showButton="0"/>
    <filterColumn colId="53" hiddenButton="1" showButton="0"/>
    <filterColumn colId="54" hiddenButton="1" showButton="0"/>
    <filterColumn colId="55" hiddenButton="1" showButton="0"/>
    <filterColumn colId="56" hiddenButton="1" showButton="0"/>
    <filterColumn colId="57" hiddenButton="1" showButton="0"/>
    <filterColumn colId="58" hiddenButton="1" showButton="0"/>
    <filterColumn colId="59" hiddenButton="1" showButton="0"/>
    <filterColumn colId="60" hiddenButton="1" showButton="0"/>
    <filterColumn colId="61" hiddenButton="1" showButton="0"/>
    <filterColumn colId="62" hiddenButton="1" showButton="0"/>
    <filterColumn colId="63" hiddenButton="1" showButton="0"/>
    <filterColumn colId="64" hiddenButton="1" showButton="0"/>
    <filterColumn colId="65" hiddenButton="1" showButton="0"/>
    <filterColumn colId="66" hiddenButton="1" showButton="0"/>
    <filterColumn colId="67" hiddenButton="1" showButton="0"/>
    <filterColumn colId="68" hiddenButton="1" showButton="0"/>
    <filterColumn colId="69" hiddenButton="1" showButton="0"/>
    <filterColumn colId="70" hiddenButton="1" showButton="0"/>
    <filterColumn colId="71" hiddenButton="1" showButton="0"/>
    <filterColumn colId="72" hiddenButton="1" showButton="0"/>
    <filterColumn colId="73" hiddenButton="1" showButton="0"/>
    <filterColumn colId="74" hiddenButton="1" showButton="0"/>
    <filterColumn colId="75" hiddenButton="1" showButton="0"/>
    <filterColumn colId="76" hiddenButton="1" showButton="0"/>
    <filterColumn colId="77" hiddenButton="1" showButton="0"/>
    <filterColumn colId="78" hiddenButton="1" showButton="0"/>
    <filterColumn colId="79" hiddenButton="1" showButton="0"/>
    <filterColumn colId="80" hiddenButton="1" showButton="0"/>
    <filterColumn colId="81" hiddenButton="1" showButton="0"/>
    <filterColumn colId="82" hiddenButton="1" showButton="0"/>
    <filterColumn colId="83" hiddenButton="1" showButton="0"/>
    <filterColumn colId="84" hiddenButton="1" showButton="0"/>
    <filterColumn colId="85" hiddenButton="1" showButton="0"/>
    <filterColumn colId="86" hiddenButton="1" showButton="0"/>
    <filterColumn colId="87" hiddenButton="1" showButton="0"/>
    <filterColumn colId="88" hiddenButton="1" showButton="0"/>
    <filterColumn colId="89" hiddenButton="1" showButton="0"/>
    <filterColumn colId="90" hiddenButton="1" showButton="0"/>
    <filterColumn colId="91" hiddenButton="1" showButton="0"/>
    <filterColumn colId="92" hiddenButton="1" showButton="0"/>
    <filterColumn colId="93" hiddenButton="1" showButton="0"/>
    <filterColumn colId="94" showButton="0"/>
    <filterColumn colId="95" showButton="0"/>
    <filterColumn colId="96" showButton="0"/>
    <filterColumn colId="97" showButton="0"/>
  </autoFilter>
  <sortState ref="B3:CU42">
    <sortCondition descending="1" ref="CS3:CS42"/>
  </sortState>
  <mergeCells count="4">
    <mergeCell ref="A1:A2"/>
    <mergeCell ref="B1:B2"/>
    <mergeCell ref="C1:C2"/>
    <mergeCell ref="D1:CU1"/>
  </mergeCells>
  <conditionalFormatting sqref="B1:C1 D1:D2 E2:CU2 B3:C42 CR3:CU42">
    <cfRule type="cellIs" dxfId="3" priority="28" stopIfTrue="1" operator="equal">
      <formula>0</formula>
    </cfRule>
  </conditionalFormatting>
  <conditionalFormatting sqref="CQ3:CQ25 D24:CP25 D14:CP22 D10:CP12 D4:CP5 D26:CQ42">
    <cfRule type="cellIs" dxfId="2" priority="27" stopIfTrue="1" operator="greaterThanOrEqual">
      <formula>200</formula>
    </cfRule>
  </conditionalFormatting>
  <conditionalFormatting sqref="D3:CP42">
    <cfRule type="cellIs" dxfId="1" priority="26" operator="greaterThan">
      <formula>199</formula>
    </cfRule>
  </conditionalFormatting>
  <conditionalFormatting sqref="D3:CP42">
    <cfRule type="cellIs" dxfId="0" priority="24" stopIfTrue="1" operator="greaterThan">
      <formula>200</formula>
    </cfRule>
  </conditionalFormatting>
  <printOptions verticalCentered="1"/>
  <pageMargins left="0.19685039370078741" right="0" top="0.39370078740157483" bottom="0.19685039370078741" header="0.31496062992125984" footer="0.31496062992125984"/>
  <pageSetup paperSize="9" scale="71" fitToWidth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vzájemné zápasy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ramby</dc:creator>
  <cp:lastModifiedBy>Martin</cp:lastModifiedBy>
  <cp:lastPrinted>2016-05-04T09:37:03Z</cp:lastPrinted>
  <dcterms:created xsi:type="dcterms:W3CDTF">2014-10-30T15:37:10Z</dcterms:created>
  <dcterms:modified xsi:type="dcterms:W3CDTF">2016-05-04T09:37:07Z</dcterms:modified>
</cp:coreProperties>
</file>