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družstva!$B$3:$DB$9</definedName>
    <definedName name="_xlnm._FilterDatabase" localSheetId="2" hidden="1">jednotlivci!$A$1:$DA$43</definedName>
  </definedNames>
  <calcPr calcId="124519"/>
</workbook>
</file>

<file path=xl/calcChain.xml><?xml version="1.0" encoding="utf-8"?>
<calcChain xmlns="http://schemas.openxmlformats.org/spreadsheetml/2006/main">
  <c r="DA14" i="3"/>
  <c r="CZ14"/>
  <c r="CX14"/>
  <c r="CW14"/>
  <c r="DA15"/>
  <c r="CZ15"/>
  <c r="CX15"/>
  <c r="CW15"/>
  <c r="DA40"/>
  <c r="CZ40"/>
  <c r="CX40"/>
  <c r="CW40"/>
  <c r="DA33"/>
  <c r="CZ33"/>
  <c r="CX33"/>
  <c r="CW33"/>
  <c r="DA23"/>
  <c r="CZ23"/>
  <c r="CX23"/>
  <c r="CW23"/>
  <c r="DA31"/>
  <c r="CZ31"/>
  <c r="CX31"/>
  <c r="CW31"/>
  <c r="DA11"/>
  <c r="CZ11"/>
  <c r="CX11"/>
  <c r="CW11"/>
  <c r="DA27"/>
  <c r="CZ27"/>
  <c r="CX27"/>
  <c r="CW27"/>
  <c r="DA30"/>
  <c r="CZ30"/>
  <c r="CX30"/>
  <c r="CW30"/>
  <c r="CW43"/>
  <c r="DA43"/>
  <c r="CZ43"/>
  <c r="CX43"/>
  <c r="DA42"/>
  <c r="DA22"/>
  <c r="CZ42"/>
  <c r="CZ22"/>
  <c r="CX42"/>
  <c r="CX22"/>
  <c r="CW42"/>
  <c r="CW22"/>
  <c r="CW34"/>
  <c r="CX34"/>
  <c r="CZ34"/>
  <c r="DA41"/>
  <c r="DB3" i="2"/>
  <c r="CW3"/>
  <c r="CV3"/>
  <c r="DA3" s="1"/>
  <c r="CZ10"/>
  <c r="CY10"/>
  <c r="DA8" i="3"/>
  <c r="CZ18"/>
  <c r="CX18"/>
  <c r="CW18"/>
  <c r="DA26"/>
  <c r="CZ25"/>
  <c r="CX25"/>
  <c r="CW25"/>
  <c r="DA5"/>
  <c r="CZ17"/>
  <c r="CX17"/>
  <c r="CW17"/>
  <c r="DA37"/>
  <c r="CZ39"/>
  <c r="CX39"/>
  <c r="CW39"/>
  <c r="DA18"/>
  <c r="CZ8"/>
  <c r="CX8"/>
  <c r="CW8"/>
  <c r="DA3"/>
  <c r="CZ10"/>
  <c r="CX10"/>
  <c r="CW10"/>
  <c r="DA32"/>
  <c r="CZ32"/>
  <c r="CX32"/>
  <c r="CW32"/>
  <c r="DA29"/>
  <c r="CZ28"/>
  <c r="CX28"/>
  <c r="CW28"/>
  <c r="DA39"/>
  <c r="CZ41"/>
  <c r="CX41"/>
  <c r="CW41"/>
  <c r="DA34"/>
  <c r="CZ29"/>
  <c r="CX29"/>
  <c r="CW29"/>
  <c r="DA17"/>
  <c r="CZ5"/>
  <c r="CX5"/>
  <c r="CW5"/>
  <c r="DA12"/>
  <c r="CZ16"/>
  <c r="CX16"/>
  <c r="CW16"/>
  <c r="DA6"/>
  <c r="CZ3"/>
  <c r="CX3"/>
  <c r="CW3"/>
  <c r="DA28"/>
  <c r="CZ38"/>
  <c r="CX38"/>
  <c r="CW38"/>
  <c r="DA38"/>
  <c r="CZ35"/>
  <c r="CX35"/>
  <c r="CW35"/>
  <c r="DA24"/>
  <c r="CZ7"/>
  <c r="CX7"/>
  <c r="CW7"/>
  <c r="DA16"/>
  <c r="CZ20"/>
  <c r="CX20"/>
  <c r="CW20"/>
  <c r="DA21"/>
  <c r="CZ21"/>
  <c r="CX21"/>
  <c r="CW21"/>
  <c r="DA13"/>
  <c r="CZ12"/>
  <c r="CX12"/>
  <c r="CW12"/>
  <c r="DA35"/>
  <c r="CZ36"/>
  <c r="CX36"/>
  <c r="CW36"/>
  <c r="DA20"/>
  <c r="CZ24"/>
  <c r="CX24"/>
  <c r="CW24"/>
  <c r="DA25"/>
  <c r="CZ26"/>
  <c r="CX26"/>
  <c r="CW26"/>
  <c r="DA10"/>
  <c r="CZ4"/>
  <c r="CX4"/>
  <c r="CW4"/>
  <c r="DA36"/>
  <c r="CZ37"/>
  <c r="CX37"/>
  <c r="CW37"/>
  <c r="DA19"/>
  <c r="CZ19"/>
  <c r="CX19"/>
  <c r="CW19"/>
  <c r="DA7"/>
  <c r="CZ13"/>
  <c r="CX13"/>
  <c r="CW13"/>
  <c r="DA9"/>
  <c r="CZ6"/>
  <c r="CX6"/>
  <c r="CW6"/>
  <c r="DA4"/>
  <c r="CZ9"/>
  <c r="CX9"/>
  <c r="CW9"/>
  <c r="CW5" i="2"/>
  <c r="DB5"/>
  <c r="DB8"/>
  <c r="DB7"/>
  <c r="DB9"/>
  <c r="DB6"/>
  <c r="DB4"/>
  <c r="CY14" i="3" l="1"/>
  <c r="CY15"/>
  <c r="CY40"/>
  <c r="CY33"/>
  <c r="CY23"/>
  <c r="CY31"/>
  <c r="CY11"/>
  <c r="CY27"/>
  <c r="CY30"/>
  <c r="CY43"/>
  <c r="CY34"/>
  <c r="CY22"/>
  <c r="CY42"/>
  <c r="CX3" i="2"/>
  <c r="CY18" i="3"/>
  <c r="CY25"/>
  <c r="CY19"/>
  <c r="CY4"/>
  <c r="CY24"/>
  <c r="CY36"/>
  <c r="CY12"/>
  <c r="CY21"/>
  <c r="CY20"/>
  <c r="CY7"/>
  <c r="CY35"/>
  <c r="CY38"/>
  <c r="CY3"/>
  <c r="CY16"/>
  <c r="CY5"/>
  <c r="CY29"/>
  <c r="CY41"/>
  <c r="CY10"/>
  <c r="CY8"/>
  <c r="CY39"/>
  <c r="CY17"/>
  <c r="CY6"/>
  <c r="CY32"/>
  <c r="CY28"/>
  <c r="CY9"/>
  <c r="CY13"/>
  <c r="CY37"/>
  <c r="CY26"/>
  <c r="CW6" i="2"/>
  <c r="CV6"/>
  <c r="DA6" s="1"/>
  <c r="CW7"/>
  <c r="CV7"/>
  <c r="DA7" s="1"/>
  <c r="CW8"/>
  <c r="CV8"/>
  <c r="DA8" s="1"/>
  <c r="CW9"/>
  <c r="CV9"/>
  <c r="CV5"/>
  <c r="DA5" s="1"/>
  <c r="CW4"/>
  <c r="CV4"/>
  <c r="DA4" s="1"/>
  <c r="CX9" l="1"/>
  <c r="CX6"/>
  <c r="CX8"/>
  <c r="CX5"/>
  <c r="DA9"/>
  <c r="DA10" s="1"/>
  <c r="DB10" s="1"/>
  <c r="CV10"/>
  <c r="CX4"/>
  <c r="CX7"/>
</calcChain>
</file>

<file path=xl/sharedStrings.xml><?xml version="1.0" encoding="utf-8"?>
<sst xmlns="http://schemas.openxmlformats.org/spreadsheetml/2006/main" count="1625" uniqueCount="455">
  <si>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</si>
  <si>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</si>
  <si>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</si>
  <si>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</si>
  <si>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</si>
  <si>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</si>
  <si>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</si>
  <si>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</si>
  <si>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</si>
  <si>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</si>
  <si>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</si>
  <si>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</si>
  <si>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</si>
  <si>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</si>
  <si>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</si>
  <si>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</si>
  <si>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</si>
  <si>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</si>
  <si>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</si>
  <si>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</si>
  <si>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</si>
  <si>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</si>
  <si>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</si>
  <si>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</si>
  <si>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</si>
  <si>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</si>
  <si>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</si>
  <si>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</si>
  <si>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</si>
  <si>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</si>
  <si>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</si>
  <si>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</si>
  <si>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</si>
  <si>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</si>
  <si>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</si>
  <si>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</si>
  <si>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</si>
  <si>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</si>
  <si>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</si>
  <si>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</si>
  <si>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</si>
  <si>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</si>
  <si>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</si>
  <si>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</si>
  <si>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</si>
  <si>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</si>
  <si>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</si>
  <si>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</si>
  <si>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</si>
  <si>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</si>
  <si>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</si>
  <si>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</si>
  <si>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</si>
  <si>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</si>
  <si>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</si>
  <si>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</si>
  <si>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</si>
  <si>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</si>
  <si>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</si>
  <si>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</si>
  <si>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</si>
  <si>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</si>
  <si>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</si>
  <si>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</si>
  <si>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</si>
  <si>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</si>
  <si>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</si>
  <si>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</si>
  <si>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</si>
  <si>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</si>
  <si>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</si>
  <si>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</si>
  <si>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</si>
  <si>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</si>
  <si>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</si>
  <si>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</si>
  <si>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</si>
  <si>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</si>
  <si>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</si>
  <si>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</si>
  <si>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</si>
  <si>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</si>
  <si>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</si>
  <si>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</si>
  <si>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</si>
  <si>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</si>
  <si>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</si>
  <si>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</si>
  <si>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</si>
  <si>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</si>
  <si>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</si>
  <si>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</si>
  <si>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</si>
  <si>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</si>
  <si>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</si>
  <si>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</si>
  <si>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</si>
  <si>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</si>
  <si>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</si>
  <si>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</si>
  <si>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</si>
  <si>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</si>
  <si>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</si>
  <si>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</si>
  <si>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</si>
  <si>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</si>
  <si>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</si>
  <si>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</si>
  <si>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</si>
  <si>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</si>
  <si>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</si>
  <si>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</si>
  <si>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</si>
  <si>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</si>
  <si>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</si>
  <si>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</si>
  <si>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</si>
  <si>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</si>
  <si>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</si>
  <si>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</si>
  <si>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</si>
  <si>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</si>
  <si>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</si>
  <si>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</si>
  <si>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</si>
  <si>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</si>
  <si>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</si>
  <si>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</si>
  <si>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</si>
  <si>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</si>
  <si>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</si>
  <si>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</si>
  <si>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</si>
  <si>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</si>
  <si>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</si>
  <si>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</si>
  <si>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</si>
  <si>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</si>
  <si>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</si>
  <si>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</si>
  <si>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</si>
  <si>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</si>
  <si>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</si>
  <si>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</si>
  <si>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</si>
  <si>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</si>
  <si>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</si>
  <si>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</si>
  <si>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</si>
  <si>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</si>
  <si>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</si>
  <si>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</si>
  <si>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</si>
  <si>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</si>
  <si>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</si>
  <si>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</si>
  <si>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</si>
  <si>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</si>
  <si>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</si>
  <si>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</si>
  <si>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</si>
  <si>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</si>
  <si>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</si>
  <si>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</si>
  <si>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</si>
  <si>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</si>
  <si>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</si>
  <si>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</si>
  <si>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</si>
  <si>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</si>
  <si>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</si>
  <si>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</si>
  <si>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</si>
  <si>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</si>
  <si>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</si>
  <si>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</si>
  <si>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</si>
  <si>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</si>
  <si>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</si>
  <si>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</si>
  <si>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</si>
  <si>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</si>
  <si>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</si>
  <si>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</si>
  <si>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</si>
  <si>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</si>
  <si>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</si>
  <si>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</si>
  <si>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</si>
  <si>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</si>
  <si>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</si>
  <si>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</si>
  <si>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</si>
  <si>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</si>
  <si>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</si>
  <si>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</si>
  <si>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</si>
  <si>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</si>
  <si>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</si>
  <si>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</si>
  <si>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</si>
  <si>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</si>
  <si>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</si>
  <si>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</si>
  <si>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</si>
  <si>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</si>
  <si>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</si>
  <si>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</si>
  <si>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</si>
  <si>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</si>
  <si>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</si>
  <si>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</si>
  <si>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</si>
  <si>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</si>
  <si>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</si>
  <si>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</si>
  <si>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</si>
  <si>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</si>
  <si>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</si>
  <si>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</si>
  <si>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</si>
  <si>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</si>
  <si>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</si>
  <si>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</si>
  <si>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</si>
  <si>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</si>
  <si>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</si>
  <si>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</si>
  <si>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</si>
  <si>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</si>
  <si>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</si>
  <si>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</si>
  <si>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</si>
  <si>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</si>
  <si>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</si>
  <si>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</si>
  <si>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</si>
  <si>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</si>
  <si>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</si>
  <si>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</si>
  <si>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</si>
  <si>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</si>
  <si>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</si>
  <si>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</si>
  <si>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</si>
  <si>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</si>
  <si>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</si>
  <si>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</si>
  <si>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</si>
  <si>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</si>
  <si>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</si>
  <si>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</si>
  <si>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</si>
  <si>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</si>
  <si>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</si>
  <si>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</si>
  <si>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</si>
  <si>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</si>
  <si>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</si>
  <si>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</si>
  <si>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</si>
  <si>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</si>
  <si>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</si>
  <si>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</si>
  <si>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</si>
  <si>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</si>
  <si>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</si>
  <si>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</si>
  <si>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</si>
  <si>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</si>
  <si>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</si>
  <si>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</si>
  <si>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</si>
  <si>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</si>
  <si>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</si>
  <si>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</si>
  <si>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</si>
  <si>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</si>
  <si>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</si>
  <si>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</si>
  <si>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</si>
  <si>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</si>
  <si>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</si>
  <si>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</si>
  <si>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</si>
  <si>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</si>
  <si>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</si>
  <si>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</si>
  <si>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</si>
  <si>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</si>
  <si>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</si>
  <si>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</si>
  <si>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</si>
  <si>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</si>
  <si>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</si>
  <si>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</si>
  <si>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</si>
  <si>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</si>
  <si>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</si>
  <si>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</si>
  <si>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</si>
  <si>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</si>
  <si>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</si>
  <si>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</si>
  <si>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</si>
  <si>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</si>
  <si>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</si>
  <si>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</si>
  <si>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</si>
  <si>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</si>
  <si>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</si>
  <si>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</si>
  <si>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</si>
  <si>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</si>
  <si>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</si>
  <si>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</si>
  <si>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</si>
  <si>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</si>
  <si>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</si>
  <si>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</si>
  <si>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</si>
  <si>
    <t>375:472</t>
  </si>
  <si>
    <t>469:322</t>
  </si>
  <si>
    <t>383:437</t>
  </si>
  <si>
    <t>449:345</t>
  </si>
  <si>
    <t>353:450</t>
  </si>
  <si>
    <t>353:392</t>
  </si>
  <si>
    <t>432:370</t>
  </si>
  <si>
    <t>390:414</t>
  </si>
  <si>
    <t>309:374</t>
  </si>
  <si>
    <t>439:411</t>
  </si>
  <si>
    <t>333:396</t>
  </si>
  <si>
    <t>359:442</t>
  </si>
  <si>
    <t>358:479</t>
  </si>
  <si>
    <t>464:396</t>
  </si>
  <si>
    <t>334:397</t>
  </si>
  <si>
    <t>321:380</t>
  </si>
  <si>
    <t>416:389</t>
  </si>
  <si>
    <t>315:320</t>
  </si>
  <si>
    <t>438:389</t>
  </si>
  <si>
    <t>397:439</t>
  </si>
  <si>
    <t>359:431</t>
  </si>
  <si>
    <t>Lúďa</t>
  </si>
  <si>
    <t>12. Hrací den  14.3.2016  v 18:00</t>
  </si>
  <si>
    <t>13. Hrací den 28.3.2016  v 16:00</t>
  </si>
  <si>
    <t>325:475</t>
  </si>
  <si>
    <t>414:420</t>
  </si>
  <si>
    <t>464:354</t>
  </si>
  <si>
    <t>360:439</t>
  </si>
  <si>
    <t>357:395</t>
  </si>
  <si>
    <t>482:313</t>
  </si>
  <si>
    <t>399:328</t>
  </si>
  <si>
    <t>355:400</t>
  </si>
  <si>
    <t>296:423</t>
  </si>
  <si>
    <t>436:409</t>
  </si>
  <si>
    <t>375:424</t>
  </si>
  <si>
    <t>371:322</t>
  </si>
  <si>
    <t>317:357</t>
  </si>
  <si>
    <t>449:311</t>
  </si>
  <si>
    <t>416:448</t>
  </si>
  <si>
    <t>451:347</t>
  </si>
  <si>
    <t>430:340</t>
  </si>
  <si>
    <t>388:350</t>
  </si>
  <si>
    <t>423:378</t>
  </si>
  <si>
    <t>360:371</t>
  </si>
  <si>
    <t>414:448</t>
  </si>
  <si>
    <t>Ráďa</t>
  </si>
  <si>
    <t>14. Hrací den 11.4.2016  v 18:00</t>
  </si>
  <si>
    <t>373:329</t>
  </si>
  <si>
    <t>349:424</t>
  </si>
  <si>
    <t>391:358</t>
  </si>
  <si>
    <t>453:433</t>
  </si>
  <si>
    <t>349:352</t>
  </si>
  <si>
    <t>350:448</t>
  </si>
  <si>
    <t>417:381</t>
  </si>
  <si>
    <t>455:344</t>
  </si>
  <si>
    <t>471:445</t>
  </si>
  <si>
    <t>308:427</t>
  </si>
  <si>
    <t>422:450</t>
  </si>
  <si>
    <t>468:323</t>
  </si>
  <si>
    <t>331:447</t>
  </si>
  <si>
    <t>473:297</t>
  </si>
  <si>
    <t>307:385</t>
  </si>
  <si>
    <t>423:425</t>
  </si>
  <si>
    <t>431:384</t>
  </si>
  <si>
    <t>336:372</t>
  </si>
  <si>
    <t>388:419</t>
  </si>
  <si>
    <t>438:392</t>
  </si>
  <si>
    <t>352:370</t>
  </si>
  <si>
    <t>15. Hrací den 25.4.2016  v 18:00</t>
  </si>
  <si>
    <t>307:363</t>
  </si>
  <si>
    <t>405:311</t>
  </si>
  <si>
    <t>390:341</t>
  </si>
  <si>
    <t>431:322</t>
  </si>
  <si>
    <t>337:419</t>
  </si>
  <si>
    <t>449:405</t>
  </si>
  <si>
    <t>408:367</t>
  </si>
  <si>
    <t>291:451</t>
  </si>
  <si>
    <t>373:375</t>
  </si>
  <si>
    <t>298:339</t>
  </si>
  <si>
    <t>405:363</t>
  </si>
  <si>
    <t>395:362</t>
  </si>
  <si>
    <t>430:436</t>
  </si>
  <si>
    <t>398:389</t>
  </si>
  <si>
    <t>353:336</t>
  </si>
  <si>
    <t>488:387</t>
  </si>
  <si>
    <t>294:469</t>
  </si>
  <si>
    <t>333:425</t>
  </si>
  <si>
    <t>446:426</t>
  </si>
  <si>
    <t>343:488</t>
  </si>
  <si>
    <t>16. Hrací den  9.5.2016  v 18:00</t>
  </si>
  <si>
    <t>414:461</t>
  </si>
  <si>
    <t>402:359</t>
  </si>
  <si>
    <t>447:342</t>
  </si>
  <si>
    <t>404:442</t>
  </si>
  <si>
    <t>393:330</t>
  </si>
  <si>
    <t>314:417</t>
  </si>
  <si>
    <t>294:445</t>
  </si>
  <si>
    <t>422:382</t>
  </si>
  <si>
    <t>417:388</t>
  </si>
  <si>
    <t>379:449</t>
  </si>
  <si>
    <t>362:377</t>
  </si>
  <si>
    <t>406:389</t>
  </si>
  <si>
    <t>425:389</t>
  </si>
  <si>
    <t>411:341</t>
  </si>
  <si>
    <t>366:340</t>
  </si>
  <si>
    <t>374:420</t>
  </si>
  <si>
    <t>460:394</t>
  </si>
  <si>
    <t>329:450</t>
  </si>
  <si>
    <t>423:384</t>
  </si>
  <si>
    <t>378:445</t>
  </si>
  <si>
    <t>347:456</t>
  </si>
  <si>
    <t>Vašek</t>
  </si>
  <si>
    <t>428:351</t>
  </si>
  <si>
    <t>342:399</t>
  </si>
  <si>
    <t>363:373</t>
  </si>
  <si>
    <t>418:411</t>
  </si>
  <si>
    <t>317:427</t>
  </si>
  <si>
    <t>484:392</t>
  </si>
  <si>
    <t>425:336</t>
  </si>
  <si>
    <t>397:382</t>
  </si>
  <si>
    <t>351:407</t>
  </si>
  <si>
    <t>432:410</t>
  </si>
  <si>
    <t>388:456</t>
  </si>
  <si>
    <t>497:419</t>
  </si>
  <si>
    <t>407:395</t>
  </si>
  <si>
    <t>420:310</t>
  </si>
  <si>
    <t>329:363</t>
  </si>
  <si>
    <t>394:347</t>
  </si>
  <si>
    <t>392:459</t>
  </si>
  <si>
    <t>316:376</t>
  </si>
  <si>
    <t>430:395</t>
  </si>
  <si>
    <t>322:420</t>
  </si>
  <si>
    <t>17. Hrací den   30.5.2016  v 16:00</t>
  </si>
  <si>
    <t>Bróďa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</si>
</sst>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9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0" fontId="0" fillId="0" borderId="0" xfId="0" applyFill="1"/>
    <xf numFmtId="1" fontId="12" fillId="0" borderId="28" xfId="1" applyNumberFormat="1" applyFont="1" applyFill="1" applyBorder="1" applyAlignment="1">
      <alignment horizontal="left" vertical="center"/>
    </xf>
    <xf numFmtId="1" fontId="12" fillId="15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5" borderId="27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5" borderId="2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5" borderId="3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5" borderId="25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5" borderId="25" xfId="1" applyNumberFormat="1" applyFont="1" applyFill="1" applyBorder="1" applyAlignment="1">
      <alignment horizontal="center" vertical="center" wrapText="1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22" fillId="18" borderId="49" xfId="1" applyFont="1" applyFill="1" applyBorder="1" applyAlignment="1">
      <alignment horizontal="center" vertical="center"/>
    </xf>
    <xf numFmtId="0" fontId="22" fillId="18" borderId="58" xfId="1" applyFont="1" applyFill="1" applyBorder="1" applyAlignment="1">
      <alignment horizontal="center" vertical="center"/>
    </xf>
    <xf numFmtId="0" fontId="22" fillId="18" borderId="56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11"/>
  <sheetViews>
    <sheetView showGridLines="0" zoomScale="70" zoomScaleNormal="70" workbookViewId="0">
      <pane xSplit="17" ySplit="9" topLeftCell="BZ10" activePane="bottomRight" state="frozen"/>
      <selection pane="topRight" activeCell="R1" sqref="R1"/>
      <selection pane="bottomLeft" activeCell="A11" sqref="A11"/>
      <selection pane="bottomRight" activeCell="CO19" sqref="CO19"/>
    </sheetView>
  </sheetViews>
  <sheetFormatPr defaultRowHeight="12.75"/>
  <cols>
    <col min="1" max="1" width="3.7109375" style="19" customWidth="1"/>
    <col min="2" max="2" width="20.140625" style="19" customWidth="1"/>
    <col min="3" max="100" width="4.7109375" style="19" customWidth="1"/>
    <col min="101" max="101" width="7.7109375" style="19" customWidth="1"/>
    <col min="102" max="102" width="9.140625" style="19" customWidth="1"/>
    <col min="103" max="105" width="5.7109375" style="19" customWidth="1"/>
    <col min="106" max="106" width="7.7109375" style="19" customWidth="1"/>
    <col min="107" max="269" width="9.140625" style="19"/>
    <col min="270" max="270" width="3.7109375" style="19" customWidth="1"/>
    <col min="271" max="271" width="20.140625" style="19" customWidth="1"/>
    <col min="272" max="356" width="4.7109375" style="19" customWidth="1"/>
    <col min="357" max="357" width="7.7109375" style="19" customWidth="1"/>
    <col min="358" max="358" width="9.140625" style="19" customWidth="1"/>
    <col min="359" max="361" width="5.7109375" style="19" customWidth="1"/>
    <col min="362" max="362" width="7.7109375" style="19" customWidth="1"/>
    <col min="363" max="525" width="9.140625" style="19"/>
    <col min="526" max="526" width="3.7109375" style="19" customWidth="1"/>
    <col min="527" max="527" width="20.140625" style="19" customWidth="1"/>
    <col min="528" max="612" width="4.7109375" style="19" customWidth="1"/>
    <col min="613" max="613" width="7.7109375" style="19" customWidth="1"/>
    <col min="614" max="614" width="9.140625" style="19" customWidth="1"/>
    <col min="615" max="617" width="5.7109375" style="19" customWidth="1"/>
    <col min="618" max="618" width="7.7109375" style="19" customWidth="1"/>
    <col min="619" max="781" width="9.140625" style="19"/>
    <col min="782" max="782" width="3.7109375" style="19" customWidth="1"/>
    <col min="783" max="783" width="20.140625" style="19" customWidth="1"/>
    <col min="784" max="868" width="4.7109375" style="19" customWidth="1"/>
    <col min="869" max="869" width="7.7109375" style="19" customWidth="1"/>
    <col min="870" max="870" width="9.140625" style="19" customWidth="1"/>
    <col min="871" max="873" width="5.7109375" style="19" customWidth="1"/>
    <col min="874" max="874" width="7.7109375" style="19" customWidth="1"/>
    <col min="875" max="1037" width="9.140625" style="19"/>
    <col min="1038" max="1038" width="3.7109375" style="19" customWidth="1"/>
    <col min="1039" max="1039" width="20.140625" style="19" customWidth="1"/>
    <col min="1040" max="1124" width="4.7109375" style="19" customWidth="1"/>
    <col min="1125" max="1125" width="7.7109375" style="19" customWidth="1"/>
    <col min="1126" max="1126" width="9.140625" style="19" customWidth="1"/>
    <col min="1127" max="1129" width="5.7109375" style="19" customWidth="1"/>
    <col min="1130" max="1130" width="7.7109375" style="19" customWidth="1"/>
    <col min="1131" max="1293" width="9.140625" style="19"/>
    <col min="1294" max="1294" width="3.7109375" style="19" customWidth="1"/>
    <col min="1295" max="1295" width="20.140625" style="19" customWidth="1"/>
    <col min="1296" max="1380" width="4.7109375" style="19" customWidth="1"/>
    <col min="1381" max="1381" width="7.7109375" style="19" customWidth="1"/>
    <col min="1382" max="1382" width="9.140625" style="19" customWidth="1"/>
    <col min="1383" max="1385" width="5.7109375" style="19" customWidth="1"/>
    <col min="1386" max="1386" width="7.7109375" style="19" customWidth="1"/>
    <col min="1387" max="1549" width="9.140625" style="19"/>
    <col min="1550" max="1550" width="3.7109375" style="19" customWidth="1"/>
    <col min="1551" max="1551" width="20.140625" style="19" customWidth="1"/>
    <col min="1552" max="1636" width="4.7109375" style="19" customWidth="1"/>
    <col min="1637" max="1637" width="7.7109375" style="19" customWidth="1"/>
    <col min="1638" max="1638" width="9.140625" style="19" customWidth="1"/>
    <col min="1639" max="1641" width="5.7109375" style="19" customWidth="1"/>
    <col min="1642" max="1642" width="7.7109375" style="19" customWidth="1"/>
    <col min="1643" max="1805" width="9.140625" style="19"/>
    <col min="1806" max="1806" width="3.7109375" style="19" customWidth="1"/>
    <col min="1807" max="1807" width="20.140625" style="19" customWidth="1"/>
    <col min="1808" max="1892" width="4.7109375" style="19" customWidth="1"/>
    <col min="1893" max="1893" width="7.7109375" style="19" customWidth="1"/>
    <col min="1894" max="1894" width="9.140625" style="19" customWidth="1"/>
    <col min="1895" max="1897" width="5.7109375" style="19" customWidth="1"/>
    <col min="1898" max="1898" width="7.7109375" style="19" customWidth="1"/>
    <col min="1899" max="2061" width="9.140625" style="19"/>
    <col min="2062" max="2062" width="3.7109375" style="19" customWidth="1"/>
    <col min="2063" max="2063" width="20.140625" style="19" customWidth="1"/>
    <col min="2064" max="2148" width="4.7109375" style="19" customWidth="1"/>
    <col min="2149" max="2149" width="7.7109375" style="19" customWidth="1"/>
    <col min="2150" max="2150" width="9.140625" style="19" customWidth="1"/>
    <col min="2151" max="2153" width="5.7109375" style="19" customWidth="1"/>
    <col min="2154" max="2154" width="7.7109375" style="19" customWidth="1"/>
    <col min="2155" max="2317" width="9.140625" style="19"/>
    <col min="2318" max="2318" width="3.7109375" style="19" customWidth="1"/>
    <col min="2319" max="2319" width="20.140625" style="19" customWidth="1"/>
    <col min="2320" max="2404" width="4.7109375" style="19" customWidth="1"/>
    <col min="2405" max="2405" width="7.7109375" style="19" customWidth="1"/>
    <col min="2406" max="2406" width="9.140625" style="19" customWidth="1"/>
    <col min="2407" max="2409" width="5.7109375" style="19" customWidth="1"/>
    <col min="2410" max="2410" width="7.7109375" style="19" customWidth="1"/>
    <col min="2411" max="2573" width="9.140625" style="19"/>
    <col min="2574" max="2574" width="3.7109375" style="19" customWidth="1"/>
    <col min="2575" max="2575" width="20.140625" style="19" customWidth="1"/>
    <col min="2576" max="2660" width="4.7109375" style="19" customWidth="1"/>
    <col min="2661" max="2661" width="7.7109375" style="19" customWidth="1"/>
    <col min="2662" max="2662" width="9.140625" style="19" customWidth="1"/>
    <col min="2663" max="2665" width="5.7109375" style="19" customWidth="1"/>
    <col min="2666" max="2666" width="7.7109375" style="19" customWidth="1"/>
    <col min="2667" max="2829" width="9.140625" style="19"/>
    <col min="2830" max="2830" width="3.7109375" style="19" customWidth="1"/>
    <col min="2831" max="2831" width="20.140625" style="19" customWidth="1"/>
    <col min="2832" max="2916" width="4.7109375" style="19" customWidth="1"/>
    <col min="2917" max="2917" width="7.7109375" style="19" customWidth="1"/>
    <col min="2918" max="2918" width="9.140625" style="19" customWidth="1"/>
    <col min="2919" max="2921" width="5.7109375" style="19" customWidth="1"/>
    <col min="2922" max="2922" width="7.7109375" style="19" customWidth="1"/>
    <col min="2923" max="3085" width="9.140625" style="19"/>
    <col min="3086" max="3086" width="3.7109375" style="19" customWidth="1"/>
    <col min="3087" max="3087" width="20.140625" style="19" customWidth="1"/>
    <col min="3088" max="3172" width="4.7109375" style="19" customWidth="1"/>
    <col min="3173" max="3173" width="7.7109375" style="19" customWidth="1"/>
    <col min="3174" max="3174" width="9.140625" style="19" customWidth="1"/>
    <col min="3175" max="3177" width="5.7109375" style="19" customWidth="1"/>
    <col min="3178" max="3178" width="7.7109375" style="19" customWidth="1"/>
    <col min="3179" max="3341" width="9.140625" style="19"/>
    <col min="3342" max="3342" width="3.7109375" style="19" customWidth="1"/>
    <col min="3343" max="3343" width="20.140625" style="19" customWidth="1"/>
    <col min="3344" max="3428" width="4.7109375" style="19" customWidth="1"/>
    <col min="3429" max="3429" width="7.7109375" style="19" customWidth="1"/>
    <col min="3430" max="3430" width="9.140625" style="19" customWidth="1"/>
    <col min="3431" max="3433" width="5.7109375" style="19" customWidth="1"/>
    <col min="3434" max="3434" width="7.7109375" style="19" customWidth="1"/>
    <col min="3435" max="3597" width="9.140625" style="19"/>
    <col min="3598" max="3598" width="3.7109375" style="19" customWidth="1"/>
    <col min="3599" max="3599" width="20.140625" style="19" customWidth="1"/>
    <col min="3600" max="3684" width="4.7109375" style="19" customWidth="1"/>
    <col min="3685" max="3685" width="7.7109375" style="19" customWidth="1"/>
    <col min="3686" max="3686" width="9.140625" style="19" customWidth="1"/>
    <col min="3687" max="3689" width="5.7109375" style="19" customWidth="1"/>
    <col min="3690" max="3690" width="7.7109375" style="19" customWidth="1"/>
    <col min="3691" max="3853" width="9.140625" style="19"/>
    <col min="3854" max="3854" width="3.7109375" style="19" customWidth="1"/>
    <col min="3855" max="3855" width="20.140625" style="19" customWidth="1"/>
    <col min="3856" max="3940" width="4.7109375" style="19" customWidth="1"/>
    <col min="3941" max="3941" width="7.7109375" style="19" customWidth="1"/>
    <col min="3942" max="3942" width="9.140625" style="19" customWidth="1"/>
    <col min="3943" max="3945" width="5.7109375" style="19" customWidth="1"/>
    <col min="3946" max="3946" width="7.7109375" style="19" customWidth="1"/>
    <col min="3947" max="4109" width="9.140625" style="19"/>
    <col min="4110" max="4110" width="3.7109375" style="19" customWidth="1"/>
    <col min="4111" max="4111" width="20.140625" style="19" customWidth="1"/>
    <col min="4112" max="4196" width="4.7109375" style="19" customWidth="1"/>
    <col min="4197" max="4197" width="7.7109375" style="19" customWidth="1"/>
    <col min="4198" max="4198" width="9.140625" style="19" customWidth="1"/>
    <col min="4199" max="4201" width="5.7109375" style="19" customWidth="1"/>
    <col min="4202" max="4202" width="7.7109375" style="19" customWidth="1"/>
    <col min="4203" max="4365" width="9.140625" style="19"/>
    <col min="4366" max="4366" width="3.7109375" style="19" customWidth="1"/>
    <col min="4367" max="4367" width="20.140625" style="19" customWidth="1"/>
    <col min="4368" max="4452" width="4.7109375" style="19" customWidth="1"/>
    <col min="4453" max="4453" width="7.7109375" style="19" customWidth="1"/>
    <col min="4454" max="4454" width="9.140625" style="19" customWidth="1"/>
    <col min="4455" max="4457" width="5.7109375" style="19" customWidth="1"/>
    <col min="4458" max="4458" width="7.7109375" style="19" customWidth="1"/>
    <col min="4459" max="4621" width="9.140625" style="19"/>
    <col min="4622" max="4622" width="3.7109375" style="19" customWidth="1"/>
    <col min="4623" max="4623" width="20.140625" style="19" customWidth="1"/>
    <col min="4624" max="4708" width="4.7109375" style="19" customWidth="1"/>
    <col min="4709" max="4709" width="7.7109375" style="19" customWidth="1"/>
    <col min="4710" max="4710" width="9.140625" style="19" customWidth="1"/>
    <col min="4711" max="4713" width="5.7109375" style="19" customWidth="1"/>
    <col min="4714" max="4714" width="7.7109375" style="19" customWidth="1"/>
    <col min="4715" max="4877" width="9.140625" style="19"/>
    <col min="4878" max="4878" width="3.7109375" style="19" customWidth="1"/>
    <col min="4879" max="4879" width="20.140625" style="19" customWidth="1"/>
    <col min="4880" max="4964" width="4.7109375" style="19" customWidth="1"/>
    <col min="4965" max="4965" width="7.7109375" style="19" customWidth="1"/>
    <col min="4966" max="4966" width="9.140625" style="19" customWidth="1"/>
    <col min="4967" max="4969" width="5.7109375" style="19" customWidth="1"/>
    <col min="4970" max="4970" width="7.7109375" style="19" customWidth="1"/>
    <col min="4971" max="5133" width="9.140625" style="19"/>
    <col min="5134" max="5134" width="3.7109375" style="19" customWidth="1"/>
    <col min="5135" max="5135" width="20.140625" style="19" customWidth="1"/>
    <col min="5136" max="5220" width="4.7109375" style="19" customWidth="1"/>
    <col min="5221" max="5221" width="7.7109375" style="19" customWidth="1"/>
    <col min="5222" max="5222" width="9.140625" style="19" customWidth="1"/>
    <col min="5223" max="5225" width="5.7109375" style="19" customWidth="1"/>
    <col min="5226" max="5226" width="7.7109375" style="19" customWidth="1"/>
    <col min="5227" max="5389" width="9.140625" style="19"/>
    <col min="5390" max="5390" width="3.7109375" style="19" customWidth="1"/>
    <col min="5391" max="5391" width="20.140625" style="19" customWidth="1"/>
    <col min="5392" max="5476" width="4.7109375" style="19" customWidth="1"/>
    <col min="5477" max="5477" width="7.7109375" style="19" customWidth="1"/>
    <col min="5478" max="5478" width="9.140625" style="19" customWidth="1"/>
    <col min="5479" max="5481" width="5.7109375" style="19" customWidth="1"/>
    <col min="5482" max="5482" width="7.7109375" style="19" customWidth="1"/>
    <col min="5483" max="5645" width="9.140625" style="19"/>
    <col min="5646" max="5646" width="3.7109375" style="19" customWidth="1"/>
    <col min="5647" max="5647" width="20.140625" style="19" customWidth="1"/>
    <col min="5648" max="5732" width="4.7109375" style="19" customWidth="1"/>
    <col min="5733" max="5733" width="7.7109375" style="19" customWidth="1"/>
    <col min="5734" max="5734" width="9.140625" style="19" customWidth="1"/>
    <col min="5735" max="5737" width="5.7109375" style="19" customWidth="1"/>
    <col min="5738" max="5738" width="7.7109375" style="19" customWidth="1"/>
    <col min="5739" max="5901" width="9.140625" style="19"/>
    <col min="5902" max="5902" width="3.7109375" style="19" customWidth="1"/>
    <col min="5903" max="5903" width="20.140625" style="19" customWidth="1"/>
    <col min="5904" max="5988" width="4.7109375" style="19" customWidth="1"/>
    <col min="5989" max="5989" width="7.7109375" style="19" customWidth="1"/>
    <col min="5990" max="5990" width="9.140625" style="19" customWidth="1"/>
    <col min="5991" max="5993" width="5.7109375" style="19" customWidth="1"/>
    <col min="5994" max="5994" width="7.7109375" style="19" customWidth="1"/>
    <col min="5995" max="6157" width="9.140625" style="19"/>
    <col min="6158" max="6158" width="3.7109375" style="19" customWidth="1"/>
    <col min="6159" max="6159" width="20.140625" style="19" customWidth="1"/>
    <col min="6160" max="6244" width="4.7109375" style="19" customWidth="1"/>
    <col min="6245" max="6245" width="7.7109375" style="19" customWidth="1"/>
    <col min="6246" max="6246" width="9.140625" style="19" customWidth="1"/>
    <col min="6247" max="6249" width="5.7109375" style="19" customWidth="1"/>
    <col min="6250" max="6250" width="7.7109375" style="19" customWidth="1"/>
    <col min="6251" max="6413" width="9.140625" style="19"/>
    <col min="6414" max="6414" width="3.7109375" style="19" customWidth="1"/>
    <col min="6415" max="6415" width="20.140625" style="19" customWidth="1"/>
    <col min="6416" max="6500" width="4.7109375" style="19" customWidth="1"/>
    <col min="6501" max="6501" width="7.7109375" style="19" customWidth="1"/>
    <col min="6502" max="6502" width="9.140625" style="19" customWidth="1"/>
    <col min="6503" max="6505" width="5.7109375" style="19" customWidth="1"/>
    <col min="6506" max="6506" width="7.7109375" style="19" customWidth="1"/>
    <col min="6507" max="6669" width="9.140625" style="19"/>
    <col min="6670" max="6670" width="3.7109375" style="19" customWidth="1"/>
    <col min="6671" max="6671" width="20.140625" style="19" customWidth="1"/>
    <col min="6672" max="6756" width="4.7109375" style="19" customWidth="1"/>
    <col min="6757" max="6757" width="7.7109375" style="19" customWidth="1"/>
    <col min="6758" max="6758" width="9.140625" style="19" customWidth="1"/>
    <col min="6759" max="6761" width="5.7109375" style="19" customWidth="1"/>
    <col min="6762" max="6762" width="7.7109375" style="19" customWidth="1"/>
    <col min="6763" max="6925" width="9.140625" style="19"/>
    <col min="6926" max="6926" width="3.7109375" style="19" customWidth="1"/>
    <col min="6927" max="6927" width="20.140625" style="19" customWidth="1"/>
    <col min="6928" max="7012" width="4.7109375" style="19" customWidth="1"/>
    <col min="7013" max="7013" width="7.7109375" style="19" customWidth="1"/>
    <col min="7014" max="7014" width="9.140625" style="19" customWidth="1"/>
    <col min="7015" max="7017" width="5.7109375" style="19" customWidth="1"/>
    <col min="7018" max="7018" width="7.7109375" style="19" customWidth="1"/>
    <col min="7019" max="7181" width="9.140625" style="19"/>
    <col min="7182" max="7182" width="3.7109375" style="19" customWidth="1"/>
    <col min="7183" max="7183" width="20.140625" style="19" customWidth="1"/>
    <col min="7184" max="7268" width="4.7109375" style="19" customWidth="1"/>
    <col min="7269" max="7269" width="7.7109375" style="19" customWidth="1"/>
    <col min="7270" max="7270" width="9.140625" style="19" customWidth="1"/>
    <col min="7271" max="7273" width="5.7109375" style="19" customWidth="1"/>
    <col min="7274" max="7274" width="7.7109375" style="19" customWidth="1"/>
    <col min="7275" max="7437" width="9.140625" style="19"/>
    <col min="7438" max="7438" width="3.7109375" style="19" customWidth="1"/>
    <col min="7439" max="7439" width="20.140625" style="19" customWidth="1"/>
    <col min="7440" max="7524" width="4.7109375" style="19" customWidth="1"/>
    <col min="7525" max="7525" width="7.7109375" style="19" customWidth="1"/>
    <col min="7526" max="7526" width="9.140625" style="19" customWidth="1"/>
    <col min="7527" max="7529" width="5.7109375" style="19" customWidth="1"/>
    <col min="7530" max="7530" width="7.7109375" style="19" customWidth="1"/>
    <col min="7531" max="7693" width="9.140625" style="19"/>
    <col min="7694" max="7694" width="3.7109375" style="19" customWidth="1"/>
    <col min="7695" max="7695" width="20.140625" style="19" customWidth="1"/>
    <col min="7696" max="7780" width="4.7109375" style="19" customWidth="1"/>
    <col min="7781" max="7781" width="7.7109375" style="19" customWidth="1"/>
    <col min="7782" max="7782" width="9.140625" style="19" customWidth="1"/>
    <col min="7783" max="7785" width="5.7109375" style="19" customWidth="1"/>
    <col min="7786" max="7786" width="7.7109375" style="19" customWidth="1"/>
    <col min="7787" max="7949" width="9.140625" style="19"/>
    <col min="7950" max="7950" width="3.7109375" style="19" customWidth="1"/>
    <col min="7951" max="7951" width="20.140625" style="19" customWidth="1"/>
    <col min="7952" max="8036" width="4.7109375" style="19" customWidth="1"/>
    <col min="8037" max="8037" width="7.7109375" style="19" customWidth="1"/>
    <col min="8038" max="8038" width="9.140625" style="19" customWidth="1"/>
    <col min="8039" max="8041" width="5.7109375" style="19" customWidth="1"/>
    <col min="8042" max="8042" width="7.7109375" style="19" customWidth="1"/>
    <col min="8043" max="8205" width="9.140625" style="19"/>
    <col min="8206" max="8206" width="3.7109375" style="19" customWidth="1"/>
    <col min="8207" max="8207" width="20.140625" style="19" customWidth="1"/>
    <col min="8208" max="8292" width="4.7109375" style="19" customWidth="1"/>
    <col min="8293" max="8293" width="7.7109375" style="19" customWidth="1"/>
    <col min="8294" max="8294" width="9.140625" style="19" customWidth="1"/>
    <col min="8295" max="8297" width="5.7109375" style="19" customWidth="1"/>
    <col min="8298" max="8298" width="7.7109375" style="19" customWidth="1"/>
    <col min="8299" max="8461" width="9.140625" style="19"/>
    <col min="8462" max="8462" width="3.7109375" style="19" customWidth="1"/>
    <col min="8463" max="8463" width="20.140625" style="19" customWidth="1"/>
    <col min="8464" max="8548" width="4.7109375" style="19" customWidth="1"/>
    <col min="8549" max="8549" width="7.7109375" style="19" customWidth="1"/>
    <col min="8550" max="8550" width="9.140625" style="19" customWidth="1"/>
    <col min="8551" max="8553" width="5.7109375" style="19" customWidth="1"/>
    <col min="8554" max="8554" width="7.7109375" style="19" customWidth="1"/>
    <col min="8555" max="8717" width="9.140625" style="19"/>
    <col min="8718" max="8718" width="3.7109375" style="19" customWidth="1"/>
    <col min="8719" max="8719" width="20.140625" style="19" customWidth="1"/>
    <col min="8720" max="8804" width="4.7109375" style="19" customWidth="1"/>
    <col min="8805" max="8805" width="7.7109375" style="19" customWidth="1"/>
    <col min="8806" max="8806" width="9.140625" style="19" customWidth="1"/>
    <col min="8807" max="8809" width="5.7109375" style="19" customWidth="1"/>
    <col min="8810" max="8810" width="7.7109375" style="19" customWidth="1"/>
    <col min="8811" max="8973" width="9.140625" style="19"/>
    <col min="8974" max="8974" width="3.7109375" style="19" customWidth="1"/>
    <col min="8975" max="8975" width="20.140625" style="19" customWidth="1"/>
    <col min="8976" max="9060" width="4.7109375" style="19" customWidth="1"/>
    <col min="9061" max="9061" width="7.7109375" style="19" customWidth="1"/>
    <col min="9062" max="9062" width="9.140625" style="19" customWidth="1"/>
    <col min="9063" max="9065" width="5.7109375" style="19" customWidth="1"/>
    <col min="9066" max="9066" width="7.7109375" style="19" customWidth="1"/>
    <col min="9067" max="9229" width="9.140625" style="19"/>
    <col min="9230" max="9230" width="3.7109375" style="19" customWidth="1"/>
    <col min="9231" max="9231" width="20.140625" style="19" customWidth="1"/>
    <col min="9232" max="9316" width="4.7109375" style="19" customWidth="1"/>
    <col min="9317" max="9317" width="7.7109375" style="19" customWidth="1"/>
    <col min="9318" max="9318" width="9.140625" style="19" customWidth="1"/>
    <col min="9319" max="9321" width="5.7109375" style="19" customWidth="1"/>
    <col min="9322" max="9322" width="7.7109375" style="19" customWidth="1"/>
    <col min="9323" max="9485" width="9.140625" style="19"/>
    <col min="9486" max="9486" width="3.7109375" style="19" customWidth="1"/>
    <col min="9487" max="9487" width="20.140625" style="19" customWidth="1"/>
    <col min="9488" max="9572" width="4.7109375" style="19" customWidth="1"/>
    <col min="9573" max="9573" width="7.7109375" style="19" customWidth="1"/>
    <col min="9574" max="9574" width="9.140625" style="19" customWidth="1"/>
    <col min="9575" max="9577" width="5.7109375" style="19" customWidth="1"/>
    <col min="9578" max="9578" width="7.7109375" style="19" customWidth="1"/>
    <col min="9579" max="9741" width="9.140625" style="19"/>
    <col min="9742" max="9742" width="3.7109375" style="19" customWidth="1"/>
    <col min="9743" max="9743" width="20.140625" style="19" customWidth="1"/>
    <col min="9744" max="9828" width="4.7109375" style="19" customWidth="1"/>
    <col min="9829" max="9829" width="7.7109375" style="19" customWidth="1"/>
    <col min="9830" max="9830" width="9.140625" style="19" customWidth="1"/>
    <col min="9831" max="9833" width="5.7109375" style="19" customWidth="1"/>
    <col min="9834" max="9834" width="7.7109375" style="19" customWidth="1"/>
    <col min="9835" max="9997" width="9.140625" style="19"/>
    <col min="9998" max="9998" width="3.7109375" style="19" customWidth="1"/>
    <col min="9999" max="9999" width="20.140625" style="19" customWidth="1"/>
    <col min="10000" max="10084" width="4.7109375" style="19" customWidth="1"/>
    <col min="10085" max="10085" width="7.7109375" style="19" customWidth="1"/>
    <col min="10086" max="10086" width="9.140625" style="19" customWidth="1"/>
    <col min="10087" max="10089" width="5.7109375" style="19" customWidth="1"/>
    <col min="10090" max="10090" width="7.7109375" style="19" customWidth="1"/>
    <col min="10091" max="10253" width="9.140625" style="19"/>
    <col min="10254" max="10254" width="3.7109375" style="19" customWidth="1"/>
    <col min="10255" max="10255" width="20.140625" style="19" customWidth="1"/>
    <col min="10256" max="10340" width="4.7109375" style="19" customWidth="1"/>
    <col min="10341" max="10341" width="7.7109375" style="19" customWidth="1"/>
    <col min="10342" max="10342" width="9.140625" style="19" customWidth="1"/>
    <col min="10343" max="10345" width="5.7109375" style="19" customWidth="1"/>
    <col min="10346" max="10346" width="7.7109375" style="19" customWidth="1"/>
    <col min="10347" max="10509" width="9.140625" style="19"/>
    <col min="10510" max="10510" width="3.7109375" style="19" customWidth="1"/>
    <col min="10511" max="10511" width="20.140625" style="19" customWidth="1"/>
    <col min="10512" max="10596" width="4.7109375" style="19" customWidth="1"/>
    <col min="10597" max="10597" width="7.7109375" style="19" customWidth="1"/>
    <col min="10598" max="10598" width="9.140625" style="19" customWidth="1"/>
    <col min="10599" max="10601" width="5.7109375" style="19" customWidth="1"/>
    <col min="10602" max="10602" width="7.7109375" style="19" customWidth="1"/>
    <col min="10603" max="10765" width="9.140625" style="19"/>
    <col min="10766" max="10766" width="3.7109375" style="19" customWidth="1"/>
    <col min="10767" max="10767" width="20.140625" style="19" customWidth="1"/>
    <col min="10768" max="10852" width="4.7109375" style="19" customWidth="1"/>
    <col min="10853" max="10853" width="7.7109375" style="19" customWidth="1"/>
    <col min="10854" max="10854" width="9.140625" style="19" customWidth="1"/>
    <col min="10855" max="10857" width="5.7109375" style="19" customWidth="1"/>
    <col min="10858" max="10858" width="7.7109375" style="19" customWidth="1"/>
    <col min="10859" max="11021" width="9.140625" style="19"/>
    <col min="11022" max="11022" width="3.7109375" style="19" customWidth="1"/>
    <col min="11023" max="11023" width="20.140625" style="19" customWidth="1"/>
    <col min="11024" max="11108" width="4.7109375" style="19" customWidth="1"/>
    <col min="11109" max="11109" width="7.7109375" style="19" customWidth="1"/>
    <col min="11110" max="11110" width="9.140625" style="19" customWidth="1"/>
    <col min="11111" max="11113" width="5.7109375" style="19" customWidth="1"/>
    <col min="11114" max="11114" width="7.7109375" style="19" customWidth="1"/>
    <col min="11115" max="11277" width="9.140625" style="19"/>
    <col min="11278" max="11278" width="3.7109375" style="19" customWidth="1"/>
    <col min="11279" max="11279" width="20.140625" style="19" customWidth="1"/>
    <col min="11280" max="11364" width="4.7109375" style="19" customWidth="1"/>
    <col min="11365" max="11365" width="7.7109375" style="19" customWidth="1"/>
    <col min="11366" max="11366" width="9.140625" style="19" customWidth="1"/>
    <col min="11367" max="11369" width="5.7109375" style="19" customWidth="1"/>
    <col min="11370" max="11370" width="7.7109375" style="19" customWidth="1"/>
    <col min="11371" max="11533" width="9.140625" style="19"/>
    <col min="11534" max="11534" width="3.7109375" style="19" customWidth="1"/>
    <col min="11535" max="11535" width="20.140625" style="19" customWidth="1"/>
    <col min="11536" max="11620" width="4.7109375" style="19" customWidth="1"/>
    <col min="11621" max="11621" width="7.7109375" style="19" customWidth="1"/>
    <col min="11622" max="11622" width="9.140625" style="19" customWidth="1"/>
    <col min="11623" max="11625" width="5.7109375" style="19" customWidth="1"/>
    <col min="11626" max="11626" width="7.7109375" style="19" customWidth="1"/>
    <col min="11627" max="11789" width="9.140625" style="19"/>
    <col min="11790" max="11790" width="3.7109375" style="19" customWidth="1"/>
    <col min="11791" max="11791" width="20.140625" style="19" customWidth="1"/>
    <col min="11792" max="11876" width="4.7109375" style="19" customWidth="1"/>
    <col min="11877" max="11877" width="7.7109375" style="19" customWidth="1"/>
    <col min="11878" max="11878" width="9.140625" style="19" customWidth="1"/>
    <col min="11879" max="11881" width="5.7109375" style="19" customWidth="1"/>
    <col min="11882" max="11882" width="7.7109375" style="19" customWidth="1"/>
    <col min="11883" max="12045" width="9.140625" style="19"/>
    <col min="12046" max="12046" width="3.7109375" style="19" customWidth="1"/>
    <col min="12047" max="12047" width="20.140625" style="19" customWidth="1"/>
    <col min="12048" max="12132" width="4.7109375" style="19" customWidth="1"/>
    <col min="12133" max="12133" width="7.7109375" style="19" customWidth="1"/>
    <col min="12134" max="12134" width="9.140625" style="19" customWidth="1"/>
    <col min="12135" max="12137" width="5.7109375" style="19" customWidth="1"/>
    <col min="12138" max="12138" width="7.7109375" style="19" customWidth="1"/>
    <col min="12139" max="12301" width="9.140625" style="19"/>
    <col min="12302" max="12302" width="3.7109375" style="19" customWidth="1"/>
    <col min="12303" max="12303" width="20.140625" style="19" customWidth="1"/>
    <col min="12304" max="12388" width="4.7109375" style="19" customWidth="1"/>
    <col min="12389" max="12389" width="7.7109375" style="19" customWidth="1"/>
    <col min="12390" max="12390" width="9.140625" style="19" customWidth="1"/>
    <col min="12391" max="12393" width="5.7109375" style="19" customWidth="1"/>
    <col min="12394" max="12394" width="7.7109375" style="19" customWidth="1"/>
    <col min="12395" max="12557" width="9.140625" style="19"/>
    <col min="12558" max="12558" width="3.7109375" style="19" customWidth="1"/>
    <col min="12559" max="12559" width="20.140625" style="19" customWidth="1"/>
    <col min="12560" max="12644" width="4.7109375" style="19" customWidth="1"/>
    <col min="12645" max="12645" width="7.7109375" style="19" customWidth="1"/>
    <col min="12646" max="12646" width="9.140625" style="19" customWidth="1"/>
    <col min="12647" max="12649" width="5.7109375" style="19" customWidth="1"/>
    <col min="12650" max="12650" width="7.7109375" style="19" customWidth="1"/>
    <col min="12651" max="12813" width="9.140625" style="19"/>
    <col min="12814" max="12814" width="3.7109375" style="19" customWidth="1"/>
    <col min="12815" max="12815" width="20.140625" style="19" customWidth="1"/>
    <col min="12816" max="12900" width="4.7109375" style="19" customWidth="1"/>
    <col min="12901" max="12901" width="7.7109375" style="19" customWidth="1"/>
    <col min="12902" max="12902" width="9.140625" style="19" customWidth="1"/>
    <col min="12903" max="12905" width="5.7109375" style="19" customWidth="1"/>
    <col min="12906" max="12906" width="7.7109375" style="19" customWidth="1"/>
    <col min="12907" max="13069" width="9.140625" style="19"/>
    <col min="13070" max="13070" width="3.7109375" style="19" customWidth="1"/>
    <col min="13071" max="13071" width="20.140625" style="19" customWidth="1"/>
    <col min="13072" max="13156" width="4.7109375" style="19" customWidth="1"/>
    <col min="13157" max="13157" width="7.7109375" style="19" customWidth="1"/>
    <col min="13158" max="13158" width="9.140625" style="19" customWidth="1"/>
    <col min="13159" max="13161" width="5.7109375" style="19" customWidth="1"/>
    <col min="13162" max="13162" width="7.7109375" style="19" customWidth="1"/>
    <col min="13163" max="13325" width="9.140625" style="19"/>
    <col min="13326" max="13326" width="3.7109375" style="19" customWidth="1"/>
    <col min="13327" max="13327" width="20.140625" style="19" customWidth="1"/>
    <col min="13328" max="13412" width="4.7109375" style="19" customWidth="1"/>
    <col min="13413" max="13413" width="7.7109375" style="19" customWidth="1"/>
    <col min="13414" max="13414" width="9.140625" style="19" customWidth="1"/>
    <col min="13415" max="13417" width="5.7109375" style="19" customWidth="1"/>
    <col min="13418" max="13418" width="7.7109375" style="19" customWidth="1"/>
    <col min="13419" max="13581" width="9.140625" style="19"/>
    <col min="13582" max="13582" width="3.7109375" style="19" customWidth="1"/>
    <col min="13583" max="13583" width="20.140625" style="19" customWidth="1"/>
    <col min="13584" max="13668" width="4.7109375" style="19" customWidth="1"/>
    <col min="13669" max="13669" width="7.7109375" style="19" customWidth="1"/>
    <col min="13670" max="13670" width="9.140625" style="19" customWidth="1"/>
    <col min="13671" max="13673" width="5.7109375" style="19" customWidth="1"/>
    <col min="13674" max="13674" width="7.7109375" style="19" customWidth="1"/>
    <col min="13675" max="13837" width="9.140625" style="19"/>
    <col min="13838" max="13838" width="3.7109375" style="19" customWidth="1"/>
    <col min="13839" max="13839" width="20.140625" style="19" customWidth="1"/>
    <col min="13840" max="13924" width="4.7109375" style="19" customWidth="1"/>
    <col min="13925" max="13925" width="7.7109375" style="19" customWidth="1"/>
    <col min="13926" max="13926" width="9.140625" style="19" customWidth="1"/>
    <col min="13927" max="13929" width="5.7109375" style="19" customWidth="1"/>
    <col min="13930" max="13930" width="7.7109375" style="19" customWidth="1"/>
    <col min="13931" max="14093" width="9.140625" style="19"/>
    <col min="14094" max="14094" width="3.7109375" style="19" customWidth="1"/>
    <col min="14095" max="14095" width="20.140625" style="19" customWidth="1"/>
    <col min="14096" max="14180" width="4.7109375" style="19" customWidth="1"/>
    <col min="14181" max="14181" width="7.7109375" style="19" customWidth="1"/>
    <col min="14182" max="14182" width="9.140625" style="19" customWidth="1"/>
    <col min="14183" max="14185" width="5.7109375" style="19" customWidth="1"/>
    <col min="14186" max="14186" width="7.7109375" style="19" customWidth="1"/>
    <col min="14187" max="14349" width="9.140625" style="19"/>
    <col min="14350" max="14350" width="3.7109375" style="19" customWidth="1"/>
    <col min="14351" max="14351" width="20.140625" style="19" customWidth="1"/>
    <col min="14352" max="14436" width="4.7109375" style="19" customWidth="1"/>
    <col min="14437" max="14437" width="7.7109375" style="19" customWidth="1"/>
    <col min="14438" max="14438" width="9.140625" style="19" customWidth="1"/>
    <col min="14439" max="14441" width="5.7109375" style="19" customWidth="1"/>
    <col min="14442" max="14442" width="7.7109375" style="19" customWidth="1"/>
    <col min="14443" max="14605" width="9.140625" style="19"/>
    <col min="14606" max="14606" width="3.7109375" style="19" customWidth="1"/>
    <col min="14607" max="14607" width="20.140625" style="19" customWidth="1"/>
    <col min="14608" max="14692" width="4.7109375" style="19" customWidth="1"/>
    <col min="14693" max="14693" width="7.7109375" style="19" customWidth="1"/>
    <col min="14694" max="14694" width="9.140625" style="19" customWidth="1"/>
    <col min="14695" max="14697" width="5.7109375" style="19" customWidth="1"/>
    <col min="14698" max="14698" width="7.7109375" style="19" customWidth="1"/>
    <col min="14699" max="14861" width="9.140625" style="19"/>
    <col min="14862" max="14862" width="3.7109375" style="19" customWidth="1"/>
    <col min="14863" max="14863" width="20.140625" style="19" customWidth="1"/>
    <col min="14864" max="14948" width="4.7109375" style="19" customWidth="1"/>
    <col min="14949" max="14949" width="7.7109375" style="19" customWidth="1"/>
    <col min="14950" max="14950" width="9.140625" style="19" customWidth="1"/>
    <col min="14951" max="14953" width="5.7109375" style="19" customWidth="1"/>
    <col min="14954" max="14954" width="7.7109375" style="19" customWidth="1"/>
    <col min="14955" max="15117" width="9.140625" style="19"/>
    <col min="15118" max="15118" width="3.7109375" style="19" customWidth="1"/>
    <col min="15119" max="15119" width="20.140625" style="19" customWidth="1"/>
    <col min="15120" max="15204" width="4.7109375" style="19" customWidth="1"/>
    <col min="15205" max="15205" width="7.7109375" style="19" customWidth="1"/>
    <col min="15206" max="15206" width="9.140625" style="19" customWidth="1"/>
    <col min="15207" max="15209" width="5.7109375" style="19" customWidth="1"/>
    <col min="15210" max="15210" width="7.7109375" style="19" customWidth="1"/>
    <col min="15211" max="15373" width="9.140625" style="19"/>
    <col min="15374" max="15374" width="3.7109375" style="19" customWidth="1"/>
    <col min="15375" max="15375" width="20.140625" style="19" customWidth="1"/>
    <col min="15376" max="15460" width="4.7109375" style="19" customWidth="1"/>
    <col min="15461" max="15461" width="7.7109375" style="19" customWidth="1"/>
    <col min="15462" max="15462" width="9.140625" style="19" customWidth="1"/>
    <col min="15463" max="15465" width="5.7109375" style="19" customWidth="1"/>
    <col min="15466" max="15466" width="7.7109375" style="19" customWidth="1"/>
    <col min="15467" max="15629" width="9.140625" style="19"/>
    <col min="15630" max="15630" width="3.7109375" style="19" customWidth="1"/>
    <col min="15631" max="15631" width="20.140625" style="19" customWidth="1"/>
    <col min="15632" max="15716" width="4.7109375" style="19" customWidth="1"/>
    <col min="15717" max="15717" width="7.7109375" style="19" customWidth="1"/>
    <col min="15718" max="15718" width="9.140625" style="19" customWidth="1"/>
    <col min="15719" max="15721" width="5.7109375" style="19" customWidth="1"/>
    <col min="15722" max="15722" width="7.7109375" style="19" customWidth="1"/>
    <col min="15723" max="15885" width="9.140625" style="19"/>
    <col min="15886" max="15886" width="3.7109375" style="19" customWidth="1"/>
    <col min="15887" max="15887" width="20.140625" style="19" customWidth="1"/>
    <col min="15888" max="15972" width="4.7109375" style="19" customWidth="1"/>
    <col min="15973" max="15973" width="7.7109375" style="19" customWidth="1"/>
    <col min="15974" max="15974" width="9.140625" style="19" customWidth="1"/>
    <col min="15975" max="15977" width="5.7109375" style="19" customWidth="1"/>
    <col min="15978" max="15978" width="7.7109375" style="19" customWidth="1"/>
    <col min="15979" max="16141" width="9.140625" style="19"/>
    <col min="16142" max="16142" width="3.7109375" style="19" customWidth="1"/>
    <col min="16143" max="16143" width="20.140625" style="19" customWidth="1"/>
    <col min="16144" max="16228" width="4.7109375" style="19" customWidth="1"/>
    <col min="16229" max="16229" width="7.7109375" style="19" customWidth="1"/>
    <col min="16230" max="16230" width="9.140625" style="19" customWidth="1"/>
    <col min="16231" max="16233" width="5.7109375" style="19" customWidth="1"/>
    <col min="16234" max="16234" width="7.7109375" style="19" customWidth="1"/>
    <col min="16235" max="16384" width="9.140625" style="19"/>
  </cols>
  <sheetData>
    <row r="1" spans="1:107" ht="90" customHeight="1" thickBot="1">
      <c r="A1" s="131" t="s">
        <v>23</v>
      </c>
      <c r="B1" s="133" t="s">
        <v>24</v>
      </c>
      <c r="C1" s="135" t="s">
        <v>85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7" t="s">
        <v>25</v>
      </c>
      <c r="CW1" s="129" t="s">
        <v>26</v>
      </c>
      <c r="CX1" s="129" t="s">
        <v>27</v>
      </c>
      <c r="CY1" s="129" t="s">
        <v>28</v>
      </c>
      <c r="CZ1" s="129" t="s">
        <v>29</v>
      </c>
      <c r="DA1" s="129" t="s">
        <v>30</v>
      </c>
      <c r="DB1" s="129" t="s">
        <v>31</v>
      </c>
    </row>
    <row r="2" spans="1:107" ht="15" customHeight="1" thickBot="1">
      <c r="A2" s="132"/>
      <c r="B2" s="134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>
        <v>61</v>
      </c>
      <c r="BL2" s="21">
        <v>62</v>
      </c>
      <c r="BM2" s="21">
        <v>63</v>
      </c>
      <c r="BN2" s="21">
        <v>64</v>
      </c>
      <c r="BO2" s="21">
        <v>65</v>
      </c>
      <c r="BP2" s="21">
        <v>66</v>
      </c>
      <c r="BQ2" s="21">
        <v>67</v>
      </c>
      <c r="BR2" s="21">
        <v>68</v>
      </c>
      <c r="BS2" s="21">
        <v>69</v>
      </c>
      <c r="BT2" s="21">
        <v>70</v>
      </c>
      <c r="BU2" s="21">
        <v>71</v>
      </c>
      <c r="BV2" s="21">
        <v>72</v>
      </c>
      <c r="BW2" s="21">
        <v>73</v>
      </c>
      <c r="BX2" s="21">
        <v>74</v>
      </c>
      <c r="BY2" s="21">
        <v>75</v>
      </c>
      <c r="BZ2" s="21">
        <v>76</v>
      </c>
      <c r="CA2" s="21">
        <v>77</v>
      </c>
      <c r="CB2" s="21">
        <v>78</v>
      </c>
      <c r="CC2" s="21">
        <v>79</v>
      </c>
      <c r="CD2" s="21">
        <v>80</v>
      </c>
      <c r="CE2" s="21">
        <v>81</v>
      </c>
      <c r="CF2" s="21">
        <v>82</v>
      </c>
      <c r="CG2" s="21">
        <v>83</v>
      </c>
      <c r="CH2" s="21">
        <v>84</v>
      </c>
      <c r="CI2" s="21">
        <v>85</v>
      </c>
      <c r="CJ2" s="21">
        <v>86</v>
      </c>
      <c r="CK2" s="21">
        <v>87</v>
      </c>
      <c r="CL2" s="21">
        <v>88</v>
      </c>
      <c r="CM2" s="21">
        <v>89</v>
      </c>
      <c r="CN2" s="21">
        <v>90</v>
      </c>
      <c r="CO2" s="21">
        <v>91</v>
      </c>
      <c r="CP2" s="21">
        <v>92</v>
      </c>
      <c r="CQ2" s="21">
        <v>93</v>
      </c>
      <c r="CR2" s="21">
        <v>94</v>
      </c>
      <c r="CS2" s="21">
        <v>95</v>
      </c>
      <c r="CT2" s="21">
        <v>96</v>
      </c>
      <c r="CU2" s="21"/>
      <c r="CV2" s="138"/>
      <c r="CW2" s="130"/>
      <c r="CX2" s="130"/>
      <c r="CY2" s="130"/>
      <c r="CZ2" s="130"/>
      <c r="DA2" s="130"/>
      <c r="DB2" s="130"/>
    </row>
    <row r="3" spans="1:107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>
        <v>472</v>
      </c>
      <c r="BL3" s="32">
        <v>449</v>
      </c>
      <c r="BM3" s="32">
        <v>374</v>
      </c>
      <c r="BN3" s="32">
        <v>442</v>
      </c>
      <c r="BO3" s="32">
        <v>416</v>
      </c>
      <c r="BP3" s="32">
        <v>439</v>
      </c>
      <c r="BQ3" s="32">
        <v>420</v>
      </c>
      <c r="BR3" s="32">
        <v>464</v>
      </c>
      <c r="BS3" s="32">
        <v>400</v>
      </c>
      <c r="BT3" s="32">
        <v>424</v>
      </c>
      <c r="BU3" s="32">
        <v>451</v>
      </c>
      <c r="BV3" s="32">
        <v>423</v>
      </c>
      <c r="BW3" s="32">
        <v>433</v>
      </c>
      <c r="BX3" s="32">
        <v>471</v>
      </c>
      <c r="BY3" s="32">
        <v>450</v>
      </c>
      <c r="BZ3" s="32">
        <v>473</v>
      </c>
      <c r="CA3" s="32">
        <v>385</v>
      </c>
      <c r="CB3" s="32">
        <v>392</v>
      </c>
      <c r="CC3" s="32">
        <v>404</v>
      </c>
      <c r="CD3" s="32">
        <v>419</v>
      </c>
      <c r="CE3" s="32">
        <v>373</v>
      </c>
      <c r="CF3" s="32">
        <v>436</v>
      </c>
      <c r="CG3" s="32">
        <v>387</v>
      </c>
      <c r="CH3" s="32">
        <v>468</v>
      </c>
      <c r="CI3" s="32">
        <v>447</v>
      </c>
      <c r="CJ3" s="32">
        <v>417</v>
      </c>
      <c r="CK3" s="32">
        <v>449</v>
      </c>
      <c r="CL3" s="32">
        <v>374</v>
      </c>
      <c r="CM3" s="32">
        <v>460</v>
      </c>
      <c r="CN3" s="32">
        <v>384</v>
      </c>
      <c r="CO3" s="32">
        <v>428</v>
      </c>
      <c r="CP3" s="32">
        <v>411</v>
      </c>
      <c r="CQ3" s="32">
        <v>425</v>
      </c>
      <c r="CR3" s="32">
        <v>497</v>
      </c>
      <c r="CS3" s="32">
        <v>459</v>
      </c>
      <c r="CT3" s="32">
        <v>395</v>
      </c>
      <c r="CU3" s="32"/>
      <c r="CV3" s="33">
        <f t="shared" ref="CV3:CV9" si="0">COUNTA(C3:CU3)</f>
        <v>96</v>
      </c>
      <c r="CW3" s="26">
        <f t="shared" ref="CW3:CW9" si="1">SUM(C3:CU3)</f>
        <v>41142</v>
      </c>
      <c r="CX3" s="27">
        <f t="shared" ref="CX3:CX9" si="2">CW3/CV3</f>
        <v>428.5625</v>
      </c>
      <c r="CY3" s="28">
        <v>75</v>
      </c>
      <c r="CZ3" s="28">
        <v>0</v>
      </c>
      <c r="DA3" s="28">
        <f>CV3-CZ3-CY3</f>
        <v>21</v>
      </c>
      <c r="DB3" s="29">
        <f t="shared" ref="DB3:DB9" si="3">2*CY3+1*CZ3</f>
        <v>150</v>
      </c>
      <c r="DC3" s="30"/>
    </row>
    <row r="4" spans="1:107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>
        <v>469</v>
      </c>
      <c r="BL4" s="32">
        <v>383</v>
      </c>
      <c r="BM4" s="32">
        <v>450</v>
      </c>
      <c r="BN4" s="32">
        <v>414</v>
      </c>
      <c r="BO4" s="32">
        <v>389</v>
      </c>
      <c r="BP4" s="32">
        <v>438</v>
      </c>
      <c r="BQ4" s="32">
        <v>475</v>
      </c>
      <c r="BR4" s="32">
        <v>395</v>
      </c>
      <c r="BS4" s="32">
        <v>436</v>
      </c>
      <c r="BT4" s="32">
        <v>347</v>
      </c>
      <c r="BU4" s="32">
        <v>430</v>
      </c>
      <c r="BV4" s="32">
        <v>414</v>
      </c>
      <c r="BW4" s="32">
        <v>424</v>
      </c>
      <c r="BX4" s="32">
        <v>391</v>
      </c>
      <c r="BY4" s="32">
        <v>445</v>
      </c>
      <c r="BZ4" s="32">
        <v>468</v>
      </c>
      <c r="CA4" s="32">
        <v>447</v>
      </c>
      <c r="CB4" s="32">
        <v>388</v>
      </c>
      <c r="CC4" s="32">
        <v>390</v>
      </c>
      <c r="CD4" s="32">
        <v>451</v>
      </c>
      <c r="CE4" s="32">
        <v>395</v>
      </c>
      <c r="CF4" s="32">
        <v>430</v>
      </c>
      <c r="CG4" s="32">
        <v>426</v>
      </c>
      <c r="CH4" s="32">
        <v>488</v>
      </c>
      <c r="CI4" s="32">
        <v>414</v>
      </c>
      <c r="CJ4" s="32">
        <v>404</v>
      </c>
      <c r="CK4" s="32">
        <v>388</v>
      </c>
      <c r="CL4" s="32">
        <v>425</v>
      </c>
      <c r="CM4" s="32">
        <v>420</v>
      </c>
      <c r="CN4" s="32">
        <v>456</v>
      </c>
      <c r="CO4" s="32">
        <v>399</v>
      </c>
      <c r="CP4" s="32">
        <v>363</v>
      </c>
      <c r="CQ4" s="32">
        <v>484</v>
      </c>
      <c r="CR4" s="32">
        <v>456</v>
      </c>
      <c r="CS4" s="32">
        <v>392</v>
      </c>
      <c r="CT4" s="32">
        <v>448</v>
      </c>
      <c r="CU4" s="32"/>
      <c r="CV4" s="43">
        <f t="shared" si="0"/>
        <v>96</v>
      </c>
      <c r="CW4" s="26">
        <f t="shared" si="1"/>
        <v>41002</v>
      </c>
      <c r="CX4" s="27">
        <f t="shared" si="2"/>
        <v>427.10416666666669</v>
      </c>
      <c r="CY4" s="28">
        <v>67</v>
      </c>
      <c r="CZ4" s="28">
        <v>0</v>
      </c>
      <c r="DA4" s="28">
        <f>CV4-CY4-CZ4</f>
        <v>29</v>
      </c>
      <c r="DB4" s="29">
        <f t="shared" si="3"/>
        <v>134</v>
      </c>
    </row>
    <row r="5" spans="1:107" s="31" customFormat="1" ht="30" customHeight="1" thickBot="1">
      <c r="A5" s="34" t="s">
        <v>35</v>
      </c>
      <c r="B5" s="23" t="s">
        <v>80</v>
      </c>
      <c r="C5" s="24">
        <v>463</v>
      </c>
      <c r="D5" s="25">
        <v>389</v>
      </c>
      <c r="E5" s="25">
        <v>412</v>
      </c>
      <c r="F5" s="25">
        <v>391</v>
      </c>
      <c r="G5" s="25">
        <v>342</v>
      </c>
      <c r="H5" s="25">
        <v>364</v>
      </c>
      <c r="I5" s="25">
        <v>367</v>
      </c>
      <c r="J5" s="25">
        <v>457</v>
      </c>
      <c r="K5" s="25">
        <v>446</v>
      </c>
      <c r="L5" s="25">
        <v>351</v>
      </c>
      <c r="M5" s="25">
        <v>409</v>
      </c>
      <c r="N5" s="25">
        <v>402</v>
      </c>
      <c r="O5" s="25">
        <v>506</v>
      </c>
      <c r="P5" s="25">
        <v>416</v>
      </c>
      <c r="Q5" s="25">
        <v>402</v>
      </c>
      <c r="R5" s="25">
        <v>348</v>
      </c>
      <c r="S5" s="25">
        <v>437</v>
      </c>
      <c r="T5" s="25">
        <v>464</v>
      </c>
      <c r="U5" s="25">
        <v>349</v>
      </c>
      <c r="V5" s="25">
        <v>396</v>
      </c>
      <c r="W5" s="25">
        <v>463</v>
      </c>
      <c r="X5" s="25">
        <v>466</v>
      </c>
      <c r="Y5" s="25">
        <v>429</v>
      </c>
      <c r="Z5" s="25">
        <v>329</v>
      </c>
      <c r="AA5" s="25">
        <v>448</v>
      </c>
      <c r="AB5" s="25">
        <v>410</v>
      </c>
      <c r="AC5" s="25">
        <v>467</v>
      </c>
      <c r="AD5" s="25">
        <v>426</v>
      </c>
      <c r="AE5" s="25">
        <v>380</v>
      </c>
      <c r="AF5" s="25">
        <v>413</v>
      </c>
      <c r="AG5" s="25">
        <v>350</v>
      </c>
      <c r="AH5" s="25">
        <v>398</v>
      </c>
      <c r="AI5" s="25">
        <v>395</v>
      </c>
      <c r="AJ5" s="25">
        <v>411</v>
      </c>
      <c r="AK5" s="25">
        <v>405</v>
      </c>
      <c r="AL5" s="25">
        <v>426</v>
      </c>
      <c r="AM5" s="25">
        <v>330</v>
      </c>
      <c r="AN5" s="25">
        <v>404</v>
      </c>
      <c r="AO5" s="25">
        <v>401</v>
      </c>
      <c r="AP5" s="25">
        <v>451</v>
      </c>
      <c r="AQ5" s="25">
        <v>438</v>
      </c>
      <c r="AR5" s="25">
        <v>376</v>
      </c>
      <c r="AS5" s="25">
        <v>420</v>
      </c>
      <c r="AT5" s="25">
        <v>415</v>
      </c>
      <c r="AU5" s="25">
        <v>429</v>
      </c>
      <c r="AV5" s="25">
        <v>365</v>
      </c>
      <c r="AW5" s="25">
        <v>390</v>
      </c>
      <c r="AX5" s="25">
        <v>421</v>
      </c>
      <c r="AY5" s="25">
        <v>429</v>
      </c>
      <c r="AZ5" s="25">
        <v>414</v>
      </c>
      <c r="BA5" s="25">
        <v>406</v>
      </c>
      <c r="BB5" s="25">
        <v>423</v>
      </c>
      <c r="BC5" s="25">
        <v>418</v>
      </c>
      <c r="BD5" s="25">
        <v>424</v>
      </c>
      <c r="BE5" s="25">
        <v>434</v>
      </c>
      <c r="BF5" s="25">
        <v>375</v>
      </c>
      <c r="BG5" s="25">
        <v>467</v>
      </c>
      <c r="BH5" s="25">
        <v>412</v>
      </c>
      <c r="BI5" s="25">
        <v>385</v>
      </c>
      <c r="BJ5" s="25">
        <v>376</v>
      </c>
      <c r="BK5" s="25">
        <v>432</v>
      </c>
      <c r="BL5" s="25">
        <v>411</v>
      </c>
      <c r="BM5" s="25">
        <v>359</v>
      </c>
      <c r="BN5" s="25">
        <v>479</v>
      </c>
      <c r="BO5" s="25">
        <v>389</v>
      </c>
      <c r="BP5" s="25">
        <v>359</v>
      </c>
      <c r="BQ5" s="25">
        <v>482</v>
      </c>
      <c r="BR5" s="25">
        <v>409</v>
      </c>
      <c r="BS5" s="25">
        <v>375</v>
      </c>
      <c r="BT5" s="25">
        <v>449</v>
      </c>
      <c r="BU5" s="25">
        <v>448</v>
      </c>
      <c r="BV5" s="25">
        <v>371</v>
      </c>
      <c r="BW5" s="25">
        <v>373</v>
      </c>
      <c r="BX5" s="25">
        <v>453</v>
      </c>
      <c r="BY5" s="25">
        <v>381</v>
      </c>
      <c r="BZ5" s="25">
        <v>425</v>
      </c>
      <c r="CA5" s="25">
        <v>431</v>
      </c>
      <c r="CB5" s="25">
        <v>419</v>
      </c>
      <c r="CC5" s="25">
        <v>341</v>
      </c>
      <c r="CD5" s="25">
        <v>408</v>
      </c>
      <c r="CE5" s="25">
        <v>405</v>
      </c>
      <c r="CF5" s="25">
        <v>389</v>
      </c>
      <c r="CG5" s="25">
        <v>488</v>
      </c>
      <c r="CH5" s="25">
        <v>469</v>
      </c>
      <c r="CI5" s="25">
        <v>442</v>
      </c>
      <c r="CJ5" s="25">
        <v>422</v>
      </c>
      <c r="CK5" s="25">
        <v>406</v>
      </c>
      <c r="CL5" s="25">
        <v>340</v>
      </c>
      <c r="CM5" s="25">
        <v>450</v>
      </c>
      <c r="CN5" s="25">
        <v>423</v>
      </c>
      <c r="CO5" s="25">
        <v>427</v>
      </c>
      <c r="CP5" s="25">
        <v>432</v>
      </c>
      <c r="CQ5" s="25">
        <v>419</v>
      </c>
      <c r="CR5" s="25">
        <v>407</v>
      </c>
      <c r="CS5" s="25">
        <v>414</v>
      </c>
      <c r="CT5" s="25">
        <v>420</v>
      </c>
      <c r="CU5" s="25"/>
      <c r="CV5" s="42">
        <f t="shared" si="0"/>
        <v>96</v>
      </c>
      <c r="CW5" s="26">
        <f t="shared" si="1"/>
        <v>39477</v>
      </c>
      <c r="CX5" s="27">
        <f t="shared" si="2"/>
        <v>411.21875</v>
      </c>
      <c r="CY5" s="28">
        <v>62</v>
      </c>
      <c r="CZ5" s="28">
        <v>0</v>
      </c>
      <c r="DA5" s="28">
        <f>CV5-CZ5-CY5</f>
        <v>34</v>
      </c>
      <c r="DB5" s="29">
        <f t="shared" si="3"/>
        <v>124</v>
      </c>
    </row>
    <row r="6" spans="1:107" s="31" customFormat="1" ht="30" customHeight="1" thickBot="1">
      <c r="A6" s="34" t="s">
        <v>36</v>
      </c>
      <c r="B6" s="37" t="s">
        <v>81</v>
      </c>
      <c r="C6" s="38">
        <v>363</v>
      </c>
      <c r="D6" s="36">
        <v>403</v>
      </c>
      <c r="E6" s="36">
        <v>431</v>
      </c>
      <c r="F6" s="36">
        <v>386</v>
      </c>
      <c r="G6" s="36">
        <v>410</v>
      </c>
      <c r="H6" s="36">
        <v>407</v>
      </c>
      <c r="I6" s="36">
        <v>321</v>
      </c>
      <c r="J6" s="36">
        <v>466</v>
      </c>
      <c r="K6" s="36">
        <v>468</v>
      </c>
      <c r="L6" s="36">
        <v>380</v>
      </c>
      <c r="M6" s="36">
        <v>364</v>
      </c>
      <c r="N6" s="36">
        <v>436</v>
      </c>
      <c r="O6" s="36">
        <v>402</v>
      </c>
      <c r="P6" s="36">
        <v>387</v>
      </c>
      <c r="Q6" s="36">
        <v>393</v>
      </c>
      <c r="R6" s="36">
        <v>399</v>
      </c>
      <c r="S6" s="36">
        <v>399</v>
      </c>
      <c r="T6" s="36">
        <v>449</v>
      </c>
      <c r="U6" s="36">
        <v>411</v>
      </c>
      <c r="V6" s="36">
        <v>448</v>
      </c>
      <c r="W6" s="36">
        <v>346</v>
      </c>
      <c r="X6" s="36">
        <v>361</v>
      </c>
      <c r="Y6" s="36">
        <v>444</v>
      </c>
      <c r="Z6" s="36">
        <v>453</v>
      </c>
      <c r="AA6" s="36">
        <v>426</v>
      </c>
      <c r="AB6" s="36">
        <v>462</v>
      </c>
      <c r="AC6" s="36">
        <v>397</v>
      </c>
      <c r="AD6" s="36">
        <v>401</v>
      </c>
      <c r="AE6" s="36">
        <v>394</v>
      </c>
      <c r="AF6" s="36">
        <v>372</v>
      </c>
      <c r="AG6" s="36">
        <v>409</v>
      </c>
      <c r="AH6" s="36">
        <v>391</v>
      </c>
      <c r="AI6" s="36">
        <v>417</v>
      </c>
      <c r="AJ6" s="36">
        <v>395</v>
      </c>
      <c r="AK6" s="36">
        <v>456</v>
      </c>
      <c r="AL6" s="36">
        <v>400</v>
      </c>
      <c r="AM6" s="36">
        <v>356</v>
      </c>
      <c r="AN6" s="36">
        <v>407</v>
      </c>
      <c r="AO6" s="36">
        <v>403</v>
      </c>
      <c r="AP6" s="36">
        <v>387</v>
      </c>
      <c r="AQ6" s="36">
        <v>419</v>
      </c>
      <c r="AR6" s="36">
        <v>431</v>
      </c>
      <c r="AS6" s="36">
        <v>368</v>
      </c>
      <c r="AT6" s="36">
        <v>394</v>
      </c>
      <c r="AU6" s="36">
        <v>448</v>
      </c>
      <c r="AV6" s="36">
        <v>417</v>
      </c>
      <c r="AW6" s="36">
        <v>430</v>
      </c>
      <c r="AX6" s="36">
        <v>361</v>
      </c>
      <c r="AY6" s="36">
        <v>467</v>
      </c>
      <c r="AZ6" s="36">
        <v>430</v>
      </c>
      <c r="BA6" s="36">
        <v>422</v>
      </c>
      <c r="BB6" s="36">
        <v>451</v>
      </c>
      <c r="BC6" s="36">
        <v>441</v>
      </c>
      <c r="BD6" s="36">
        <v>380</v>
      </c>
      <c r="BE6" s="36">
        <v>383</v>
      </c>
      <c r="BF6" s="36">
        <v>384</v>
      </c>
      <c r="BG6" s="36">
        <v>455</v>
      </c>
      <c r="BH6" s="36">
        <v>373</v>
      </c>
      <c r="BI6" s="36">
        <v>392</v>
      </c>
      <c r="BJ6" s="36">
        <v>405</v>
      </c>
      <c r="BK6" s="36">
        <v>375</v>
      </c>
      <c r="BL6" s="36">
        <v>437</v>
      </c>
      <c r="BM6" s="36">
        <v>392</v>
      </c>
      <c r="BN6" s="36">
        <v>439</v>
      </c>
      <c r="BO6" s="36">
        <v>464</v>
      </c>
      <c r="BP6" s="36">
        <v>380</v>
      </c>
      <c r="BQ6" s="36">
        <v>414</v>
      </c>
      <c r="BR6" s="36">
        <v>439</v>
      </c>
      <c r="BS6" s="36">
        <v>399</v>
      </c>
      <c r="BT6" s="36">
        <v>423</v>
      </c>
      <c r="BU6" s="36">
        <v>416</v>
      </c>
      <c r="BV6" s="36">
        <v>448</v>
      </c>
      <c r="BW6" s="36">
        <v>358</v>
      </c>
      <c r="BX6" s="36">
        <v>448</v>
      </c>
      <c r="BY6" s="36">
        <v>455</v>
      </c>
      <c r="BZ6" s="36">
        <v>427</v>
      </c>
      <c r="CA6" s="36">
        <v>422</v>
      </c>
      <c r="CB6" s="36">
        <v>423</v>
      </c>
      <c r="CC6" s="36">
        <v>431</v>
      </c>
      <c r="CD6" s="36">
        <v>405</v>
      </c>
      <c r="CE6" s="36">
        <v>375</v>
      </c>
      <c r="CF6" s="36">
        <v>398</v>
      </c>
      <c r="CG6" s="36">
        <v>425</v>
      </c>
      <c r="CH6" s="36">
        <v>343</v>
      </c>
      <c r="CI6" s="36">
        <v>461</v>
      </c>
      <c r="CJ6" s="36">
        <v>393</v>
      </c>
      <c r="CK6" s="36">
        <v>445</v>
      </c>
      <c r="CL6" s="36">
        <v>379</v>
      </c>
      <c r="CM6" s="36">
        <v>366</v>
      </c>
      <c r="CN6" s="36">
        <v>445</v>
      </c>
      <c r="CO6" s="36">
        <v>351</v>
      </c>
      <c r="CP6" s="36">
        <v>397</v>
      </c>
      <c r="CQ6" s="36">
        <v>410</v>
      </c>
      <c r="CR6" s="36">
        <v>388</v>
      </c>
      <c r="CS6" s="36">
        <v>310</v>
      </c>
      <c r="CT6" s="36">
        <v>394</v>
      </c>
      <c r="CU6" s="36"/>
      <c r="CV6" s="39">
        <f t="shared" si="0"/>
        <v>96</v>
      </c>
      <c r="CW6" s="40">
        <f t="shared" si="1"/>
        <v>39126</v>
      </c>
      <c r="CX6" s="41">
        <f t="shared" si="2"/>
        <v>407.5625</v>
      </c>
      <c r="CY6" s="28">
        <v>58</v>
      </c>
      <c r="CZ6" s="28">
        <v>1</v>
      </c>
      <c r="DA6" s="28">
        <f>CV6-CZ6-CY6</f>
        <v>37</v>
      </c>
      <c r="DB6" s="29">
        <f t="shared" si="3"/>
        <v>117</v>
      </c>
    </row>
    <row r="7" spans="1:107" s="31" customFormat="1" ht="30" customHeight="1" thickBot="1">
      <c r="A7" s="22" t="s">
        <v>37</v>
      </c>
      <c r="B7" s="81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5">
        <v>347</v>
      </c>
      <c r="AH7" s="85">
        <v>396</v>
      </c>
      <c r="AI7" s="85">
        <v>309</v>
      </c>
      <c r="AJ7" s="85">
        <v>306</v>
      </c>
      <c r="AK7" s="85">
        <v>320</v>
      </c>
      <c r="AL7" s="85">
        <v>347</v>
      </c>
      <c r="AM7" s="85">
        <v>378</v>
      </c>
      <c r="AN7" s="85">
        <v>366</v>
      </c>
      <c r="AO7" s="85">
        <v>313</v>
      </c>
      <c r="AP7" s="85">
        <v>422</v>
      </c>
      <c r="AQ7" s="85">
        <v>263</v>
      </c>
      <c r="AR7" s="85">
        <v>303</v>
      </c>
      <c r="AS7" s="85">
        <v>345</v>
      </c>
      <c r="AT7" s="85">
        <v>372</v>
      </c>
      <c r="AU7" s="85">
        <v>423</v>
      </c>
      <c r="AV7" s="85">
        <v>345</v>
      </c>
      <c r="AW7" s="85">
        <v>384</v>
      </c>
      <c r="AX7" s="85">
        <v>365</v>
      </c>
      <c r="AY7" s="85">
        <v>370</v>
      </c>
      <c r="AZ7" s="85">
        <v>406</v>
      </c>
      <c r="BA7" s="85">
        <v>324</v>
      </c>
      <c r="BB7" s="85">
        <v>397</v>
      </c>
      <c r="BC7" s="85">
        <v>329</v>
      </c>
      <c r="BD7" s="85">
        <v>424</v>
      </c>
      <c r="BE7" s="85">
        <v>327</v>
      </c>
      <c r="BF7" s="85">
        <v>352</v>
      </c>
      <c r="BG7" s="85">
        <v>316</v>
      </c>
      <c r="BH7" s="85">
        <v>311</v>
      </c>
      <c r="BI7" s="85">
        <v>363</v>
      </c>
      <c r="BJ7" s="85">
        <v>370</v>
      </c>
      <c r="BK7" s="85">
        <v>345</v>
      </c>
      <c r="BL7" s="85">
        <v>390</v>
      </c>
      <c r="BM7" s="85">
        <v>396</v>
      </c>
      <c r="BN7" s="85">
        <v>358</v>
      </c>
      <c r="BO7" s="85">
        <v>321</v>
      </c>
      <c r="BP7" s="85">
        <v>320</v>
      </c>
      <c r="BQ7" s="85">
        <v>354</v>
      </c>
      <c r="BR7" s="85">
        <v>357</v>
      </c>
      <c r="BS7" s="85">
        <v>296</v>
      </c>
      <c r="BT7" s="85">
        <v>357</v>
      </c>
      <c r="BU7" s="85">
        <v>350</v>
      </c>
      <c r="BV7" s="85">
        <v>360</v>
      </c>
      <c r="BW7" s="85">
        <v>349</v>
      </c>
      <c r="BX7" s="85">
        <v>352</v>
      </c>
      <c r="BY7" s="85">
        <v>417</v>
      </c>
      <c r="BZ7" s="85">
        <v>308</v>
      </c>
      <c r="CA7" s="85">
        <v>297</v>
      </c>
      <c r="CB7" s="85">
        <v>372</v>
      </c>
      <c r="CC7" s="85">
        <v>311</v>
      </c>
      <c r="CD7" s="85">
        <v>449</v>
      </c>
      <c r="CE7" s="85">
        <v>339</v>
      </c>
      <c r="CF7" s="85">
        <v>336</v>
      </c>
      <c r="CG7" s="85">
        <v>294</v>
      </c>
      <c r="CH7" s="85">
        <v>446</v>
      </c>
      <c r="CI7" s="85">
        <v>342</v>
      </c>
      <c r="CJ7" s="85">
        <v>294</v>
      </c>
      <c r="CK7" s="85">
        <v>377</v>
      </c>
      <c r="CL7" s="85">
        <v>341</v>
      </c>
      <c r="CM7" s="85">
        <v>329</v>
      </c>
      <c r="CN7" s="85">
        <v>347</v>
      </c>
      <c r="CO7" s="85">
        <v>418</v>
      </c>
      <c r="CP7" s="85">
        <v>392</v>
      </c>
      <c r="CQ7" s="85">
        <v>351</v>
      </c>
      <c r="CR7" s="85">
        <v>395</v>
      </c>
      <c r="CS7" s="85">
        <v>347</v>
      </c>
      <c r="CT7" s="85">
        <v>316</v>
      </c>
      <c r="CU7" s="85"/>
      <c r="CV7" s="39">
        <f t="shared" si="0"/>
        <v>96</v>
      </c>
      <c r="CW7" s="40">
        <f t="shared" si="1"/>
        <v>34197</v>
      </c>
      <c r="CX7" s="41">
        <f t="shared" si="2"/>
        <v>356.21875</v>
      </c>
      <c r="CY7" s="28">
        <v>30</v>
      </c>
      <c r="CZ7" s="28">
        <v>0</v>
      </c>
      <c r="DA7" s="28">
        <f>CV7-CZ7-CY7</f>
        <v>66</v>
      </c>
      <c r="DB7" s="29">
        <f t="shared" si="3"/>
        <v>60</v>
      </c>
    </row>
    <row r="8" spans="1:107" s="31" customFormat="1" ht="30" customHeight="1" thickBot="1">
      <c r="A8" s="22" t="s">
        <v>38</v>
      </c>
      <c r="B8" s="114" t="s">
        <v>84</v>
      </c>
      <c r="C8" s="116">
        <v>290</v>
      </c>
      <c r="D8" s="118">
        <v>303</v>
      </c>
      <c r="E8" s="118">
        <v>320</v>
      </c>
      <c r="F8" s="118">
        <v>342</v>
      </c>
      <c r="G8" s="118">
        <v>320</v>
      </c>
      <c r="H8" s="118">
        <v>345</v>
      </c>
      <c r="I8" s="118">
        <v>317</v>
      </c>
      <c r="J8" s="118">
        <v>339</v>
      </c>
      <c r="K8" s="118">
        <v>295</v>
      </c>
      <c r="L8" s="118">
        <v>351</v>
      </c>
      <c r="M8" s="118">
        <v>311</v>
      </c>
      <c r="N8" s="118">
        <v>274</v>
      </c>
      <c r="O8" s="118">
        <v>354</v>
      </c>
      <c r="P8" s="118">
        <v>308</v>
      </c>
      <c r="Q8" s="118">
        <v>301</v>
      </c>
      <c r="R8" s="118">
        <v>328</v>
      </c>
      <c r="S8" s="118">
        <v>315</v>
      </c>
      <c r="T8" s="118">
        <v>273</v>
      </c>
      <c r="U8" s="118">
        <v>312</v>
      </c>
      <c r="V8" s="118">
        <v>396</v>
      </c>
      <c r="W8" s="118">
        <v>360</v>
      </c>
      <c r="X8" s="118">
        <v>353</v>
      </c>
      <c r="Y8" s="118">
        <v>418</v>
      </c>
      <c r="Z8" s="118">
        <v>309</v>
      </c>
      <c r="AA8" s="118">
        <v>362</v>
      </c>
      <c r="AB8" s="118">
        <v>341</v>
      </c>
      <c r="AC8" s="118">
        <v>354</v>
      </c>
      <c r="AD8" s="118">
        <v>352</v>
      </c>
      <c r="AE8" s="118">
        <v>332</v>
      </c>
      <c r="AF8" s="118">
        <v>355</v>
      </c>
      <c r="AG8" s="119">
        <v>313</v>
      </c>
      <c r="AH8" s="119">
        <v>389</v>
      </c>
      <c r="AI8" s="119">
        <v>369</v>
      </c>
      <c r="AJ8" s="119">
        <v>354</v>
      </c>
      <c r="AK8" s="119">
        <v>370</v>
      </c>
      <c r="AL8" s="119">
        <v>329</v>
      </c>
      <c r="AM8" s="119">
        <v>357</v>
      </c>
      <c r="AN8" s="119">
        <v>370</v>
      </c>
      <c r="AO8" s="119">
        <v>344</v>
      </c>
      <c r="AP8" s="119">
        <v>384</v>
      </c>
      <c r="AQ8" s="119">
        <v>445</v>
      </c>
      <c r="AR8" s="119">
        <v>389</v>
      </c>
      <c r="AS8" s="119">
        <v>361</v>
      </c>
      <c r="AT8" s="119">
        <v>418</v>
      </c>
      <c r="AU8" s="119">
        <v>345</v>
      </c>
      <c r="AV8" s="119">
        <v>426</v>
      </c>
      <c r="AW8" s="119">
        <v>367</v>
      </c>
      <c r="AX8" s="119">
        <v>408</v>
      </c>
      <c r="AY8" s="119">
        <v>342</v>
      </c>
      <c r="AZ8" s="119">
        <v>396</v>
      </c>
      <c r="BA8" s="119">
        <v>377</v>
      </c>
      <c r="BB8" s="119">
        <v>421</v>
      </c>
      <c r="BC8" s="119">
        <v>386</v>
      </c>
      <c r="BD8" s="119">
        <v>319</v>
      </c>
      <c r="BE8" s="119">
        <v>371</v>
      </c>
      <c r="BF8" s="119">
        <v>325</v>
      </c>
      <c r="BG8" s="119">
        <v>337</v>
      </c>
      <c r="BH8" s="119">
        <v>406</v>
      </c>
      <c r="BI8" s="119">
        <v>394</v>
      </c>
      <c r="BJ8" s="119">
        <v>317</v>
      </c>
      <c r="BK8" s="119">
        <v>353</v>
      </c>
      <c r="BL8" s="119">
        <v>333</v>
      </c>
      <c r="BM8" s="119">
        <v>396</v>
      </c>
      <c r="BN8" s="119">
        <v>397</v>
      </c>
      <c r="BO8" s="119">
        <v>397</v>
      </c>
      <c r="BP8" s="119">
        <v>431</v>
      </c>
      <c r="BQ8" s="119">
        <v>325</v>
      </c>
      <c r="BR8" s="119">
        <v>328</v>
      </c>
      <c r="BS8" s="119">
        <v>371</v>
      </c>
      <c r="BT8" s="119">
        <v>311</v>
      </c>
      <c r="BU8" s="119">
        <v>388</v>
      </c>
      <c r="BV8" s="119">
        <v>378</v>
      </c>
      <c r="BW8" s="119">
        <v>349</v>
      </c>
      <c r="BX8" s="119">
        <v>344</v>
      </c>
      <c r="BY8" s="119">
        <v>331</v>
      </c>
      <c r="BZ8" s="119">
        <v>384</v>
      </c>
      <c r="CA8" s="119">
        <v>438</v>
      </c>
      <c r="CB8" s="119">
        <v>370</v>
      </c>
      <c r="CC8" s="119">
        <v>307</v>
      </c>
      <c r="CD8" s="119">
        <v>322</v>
      </c>
      <c r="CE8" s="119">
        <v>291</v>
      </c>
      <c r="CF8" s="119">
        <v>363</v>
      </c>
      <c r="CG8" s="119">
        <v>353</v>
      </c>
      <c r="CH8" s="119">
        <v>323</v>
      </c>
      <c r="CI8" s="119">
        <v>402</v>
      </c>
      <c r="CJ8" s="119">
        <v>330</v>
      </c>
      <c r="CK8" s="119">
        <v>417</v>
      </c>
      <c r="CL8" s="119">
        <v>389</v>
      </c>
      <c r="CM8" s="119">
        <v>411</v>
      </c>
      <c r="CN8" s="119">
        <v>394</v>
      </c>
      <c r="CO8" s="119">
        <v>373</v>
      </c>
      <c r="CP8" s="119">
        <v>382</v>
      </c>
      <c r="CQ8" s="119">
        <v>407</v>
      </c>
      <c r="CR8" s="119">
        <v>329</v>
      </c>
      <c r="CS8" s="119">
        <v>430</v>
      </c>
      <c r="CT8" s="119">
        <v>322</v>
      </c>
      <c r="CU8" s="120"/>
      <c r="CV8" s="122">
        <f t="shared" si="0"/>
        <v>96</v>
      </c>
      <c r="CW8" s="124">
        <f t="shared" si="1"/>
        <v>34228</v>
      </c>
      <c r="CX8" s="82">
        <f t="shared" si="2"/>
        <v>356.54166666666669</v>
      </c>
      <c r="CY8" s="86">
        <v>26</v>
      </c>
      <c r="CZ8" s="86">
        <v>0</v>
      </c>
      <c r="DA8" s="86">
        <f>CV8-CZ8-CY8</f>
        <v>70</v>
      </c>
      <c r="DB8" s="29">
        <f t="shared" si="3"/>
        <v>52</v>
      </c>
    </row>
    <row r="9" spans="1:107" s="31" customFormat="1" ht="30" customHeight="1" thickBot="1">
      <c r="A9" s="35" t="s">
        <v>83</v>
      </c>
      <c r="B9" s="113" t="s">
        <v>40</v>
      </c>
      <c r="C9" s="115">
        <v>346</v>
      </c>
      <c r="D9" s="117">
        <v>347</v>
      </c>
      <c r="E9" s="117">
        <v>266</v>
      </c>
      <c r="F9" s="117">
        <v>244</v>
      </c>
      <c r="G9" s="117">
        <v>365</v>
      </c>
      <c r="H9" s="117">
        <v>381</v>
      </c>
      <c r="I9" s="117">
        <v>342</v>
      </c>
      <c r="J9" s="117">
        <v>345</v>
      </c>
      <c r="K9" s="117">
        <v>324</v>
      </c>
      <c r="L9" s="117">
        <v>336</v>
      </c>
      <c r="M9" s="117">
        <v>331</v>
      </c>
      <c r="N9" s="117">
        <v>364</v>
      </c>
      <c r="O9" s="117">
        <v>352</v>
      </c>
      <c r="P9" s="117">
        <v>339</v>
      </c>
      <c r="Q9" s="117">
        <v>373</v>
      </c>
      <c r="R9" s="117">
        <v>342</v>
      </c>
      <c r="S9" s="117">
        <v>348</v>
      </c>
      <c r="T9" s="117">
        <v>327</v>
      </c>
      <c r="U9" s="117">
        <v>328</v>
      </c>
      <c r="V9" s="117">
        <v>339</v>
      </c>
      <c r="W9" s="117">
        <v>371</v>
      </c>
      <c r="X9" s="117">
        <v>332</v>
      </c>
      <c r="Y9" s="117">
        <v>341</v>
      </c>
      <c r="Z9" s="117">
        <v>329</v>
      </c>
      <c r="AA9" s="117">
        <v>349</v>
      </c>
      <c r="AB9" s="117">
        <v>339</v>
      </c>
      <c r="AC9" s="117">
        <v>324</v>
      </c>
      <c r="AD9" s="117">
        <v>346</v>
      </c>
      <c r="AE9" s="117">
        <v>345</v>
      </c>
      <c r="AF9" s="117">
        <v>343</v>
      </c>
      <c r="AG9" s="117">
        <v>374</v>
      </c>
      <c r="AH9" s="117">
        <v>338</v>
      </c>
      <c r="AI9" s="117">
        <v>373</v>
      </c>
      <c r="AJ9" s="117">
        <v>314</v>
      </c>
      <c r="AK9" s="117">
        <v>348</v>
      </c>
      <c r="AL9" s="117">
        <v>351</v>
      </c>
      <c r="AM9" s="117">
        <v>346</v>
      </c>
      <c r="AN9" s="117">
        <v>367</v>
      </c>
      <c r="AO9" s="117">
        <v>393</v>
      </c>
      <c r="AP9" s="117">
        <v>364</v>
      </c>
      <c r="AQ9" s="117">
        <v>369</v>
      </c>
      <c r="AR9" s="117">
        <v>369</v>
      </c>
      <c r="AS9" s="117">
        <v>312</v>
      </c>
      <c r="AT9" s="117">
        <v>371</v>
      </c>
      <c r="AU9" s="117">
        <v>434</v>
      </c>
      <c r="AV9" s="117">
        <v>327</v>
      </c>
      <c r="AW9" s="117">
        <v>366</v>
      </c>
      <c r="AX9" s="117">
        <v>350</v>
      </c>
      <c r="AY9" s="117">
        <v>366</v>
      </c>
      <c r="AZ9" s="117">
        <v>310</v>
      </c>
      <c r="BA9" s="117">
        <v>355</v>
      </c>
      <c r="BB9" s="117">
        <v>329</v>
      </c>
      <c r="BC9" s="117">
        <v>387</v>
      </c>
      <c r="BD9" s="117">
        <v>377</v>
      </c>
      <c r="BE9" s="117">
        <v>403</v>
      </c>
      <c r="BF9" s="117">
        <v>385</v>
      </c>
      <c r="BG9" s="117">
        <v>353</v>
      </c>
      <c r="BH9" s="117">
        <v>328</v>
      </c>
      <c r="BI9" s="117">
        <v>358</v>
      </c>
      <c r="BJ9" s="117">
        <v>361</v>
      </c>
      <c r="BK9" s="117">
        <v>322</v>
      </c>
      <c r="BL9" s="117">
        <v>353</v>
      </c>
      <c r="BM9" s="117">
        <v>370</v>
      </c>
      <c r="BN9" s="117">
        <v>309</v>
      </c>
      <c r="BO9" s="117">
        <v>334</v>
      </c>
      <c r="BP9" s="117">
        <v>315</v>
      </c>
      <c r="BQ9" s="117">
        <v>360</v>
      </c>
      <c r="BR9" s="117">
        <v>313</v>
      </c>
      <c r="BS9" s="117">
        <v>355</v>
      </c>
      <c r="BT9" s="117">
        <v>322</v>
      </c>
      <c r="BU9" s="117">
        <v>317</v>
      </c>
      <c r="BV9" s="117">
        <v>340</v>
      </c>
      <c r="BW9" s="117">
        <v>329</v>
      </c>
      <c r="BX9" s="117">
        <v>350</v>
      </c>
      <c r="BY9" s="117">
        <v>323</v>
      </c>
      <c r="BZ9" s="117">
        <v>307</v>
      </c>
      <c r="CA9" s="117">
        <v>336</v>
      </c>
      <c r="CB9" s="117">
        <v>352</v>
      </c>
      <c r="CC9" s="117">
        <v>363</v>
      </c>
      <c r="CD9" s="117">
        <v>337</v>
      </c>
      <c r="CE9" s="117">
        <v>367</v>
      </c>
      <c r="CF9" s="117">
        <v>298</v>
      </c>
      <c r="CG9" s="117">
        <v>362</v>
      </c>
      <c r="CH9" s="117">
        <v>333</v>
      </c>
      <c r="CI9" s="117">
        <v>359</v>
      </c>
      <c r="CJ9" s="117">
        <v>314</v>
      </c>
      <c r="CK9" s="117">
        <v>382</v>
      </c>
      <c r="CL9" s="117">
        <v>362</v>
      </c>
      <c r="CM9" s="117">
        <v>389</v>
      </c>
      <c r="CN9" s="117">
        <v>378</v>
      </c>
      <c r="CO9" s="117">
        <v>342</v>
      </c>
      <c r="CP9" s="117">
        <v>317</v>
      </c>
      <c r="CQ9" s="117">
        <v>336</v>
      </c>
      <c r="CR9" s="117">
        <v>420</v>
      </c>
      <c r="CS9" s="117">
        <v>363</v>
      </c>
      <c r="CT9" s="117">
        <v>376</v>
      </c>
      <c r="CU9" s="117"/>
      <c r="CV9" s="121">
        <f t="shared" si="0"/>
        <v>96</v>
      </c>
      <c r="CW9" s="123">
        <f t="shared" si="1"/>
        <v>33341</v>
      </c>
      <c r="CX9" s="87">
        <f t="shared" si="2"/>
        <v>347.30208333333331</v>
      </c>
      <c r="CY9" s="28">
        <v>17</v>
      </c>
      <c r="CZ9" s="28">
        <v>1</v>
      </c>
      <c r="DA9" s="28">
        <f>CV9-CZ9-CY9</f>
        <v>78</v>
      </c>
      <c r="DB9" s="29">
        <f t="shared" si="3"/>
        <v>35</v>
      </c>
    </row>
    <row r="10" spans="1:107" ht="37.5" customHeight="1">
      <c r="CV10" s="79">
        <f>SUM(CV3:CV9)</f>
        <v>672</v>
      </c>
      <c r="CW10" s="80"/>
      <c r="CX10" s="80"/>
      <c r="CY10" s="79">
        <f>SUM(CY3:CY9)</f>
        <v>335</v>
      </c>
      <c r="CZ10" s="79">
        <f>SUM(CZ3:CZ9)</f>
        <v>2</v>
      </c>
      <c r="DA10" s="79">
        <f>SUM(DA3:DA9)</f>
        <v>335</v>
      </c>
      <c r="DB10" s="79">
        <f>CY10+CZ10+DA10</f>
        <v>672</v>
      </c>
    </row>
    <row r="11" spans="1:107">
      <c r="CX11" s="72"/>
      <c r="CY11" s="72"/>
    </row>
  </sheetData>
  <sortState ref="B3:DB9">
    <sortCondition descending="1" ref="DB3:DB9"/>
  </sortState>
  <mergeCells count="10">
    <mergeCell ref="CY1:CY2"/>
    <mergeCell ref="CZ1:CZ2"/>
    <mergeCell ref="DA1:DA2"/>
    <mergeCell ref="DB1:DB2"/>
    <mergeCell ref="A1:A2"/>
    <mergeCell ref="B1:B2"/>
    <mergeCell ref="C1:CU1"/>
    <mergeCell ref="CV1:CV2"/>
    <mergeCell ref="CW1:CW2"/>
    <mergeCell ref="CX1:CX2"/>
  </mergeCells>
  <conditionalFormatting sqref="C3:CV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CU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54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56"/>
  <sheetViews>
    <sheetView tabSelected="1" topLeftCell="A241" workbookViewId="0">
      <selection activeCell="P243" sqref="P243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44" t="s">
        <v>86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2:11" ht="15.75" thickBot="1">
      <c r="B3" s="139" t="s">
        <v>87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2:11" ht="16.5" thickTop="1" thickBot="1">
      <c r="B4" s="142" t="s">
        <v>0</v>
      </c>
      <c r="C4" s="143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89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89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1" t="s">
        <v>64</v>
      </c>
      <c r="G8" s="9"/>
      <c r="H8" s="13" t="s">
        <v>15</v>
      </c>
      <c r="I8" s="89" t="s">
        <v>69</v>
      </c>
      <c r="J8" s="15" t="s">
        <v>104</v>
      </c>
      <c r="K8" s="90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89" t="s">
        <v>69</v>
      </c>
      <c r="G10" s="9"/>
      <c r="H10" s="13" t="s">
        <v>19</v>
      </c>
      <c r="I10" s="90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0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0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89" t="s">
        <v>69</v>
      </c>
    </row>
    <row r="14" spans="2:11" ht="15.75" thickBot="1">
      <c r="B14" s="12">
        <v>0.95833333333333337</v>
      </c>
      <c r="C14" s="13" t="s">
        <v>91</v>
      </c>
      <c r="D14" s="89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2"/>
      <c r="J15" s="17"/>
      <c r="K15" s="92"/>
    </row>
    <row r="16" spans="2:11" ht="15.75" thickBot="1"/>
    <row r="17" spans="2:11" ht="15.75" thickBot="1">
      <c r="B17" s="139" t="s">
        <v>94</v>
      </c>
      <c r="C17" s="140"/>
      <c r="D17" s="140"/>
      <c r="E17" s="140"/>
      <c r="F17" s="140"/>
      <c r="G17" s="140"/>
      <c r="H17" s="140"/>
      <c r="I17" s="140"/>
      <c r="J17" s="140"/>
      <c r="K17" s="141"/>
    </row>
    <row r="18" spans="2:11" ht="16.5" thickTop="1" thickBot="1">
      <c r="B18" s="142" t="s">
        <v>0</v>
      </c>
      <c r="C18" s="143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89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89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1" t="s">
        <v>64</v>
      </c>
    </row>
    <row r="23" spans="2:11" ht="15.75" thickBot="1">
      <c r="B23" s="4">
        <v>0.85416666666666663</v>
      </c>
      <c r="C23" s="5" t="s">
        <v>16</v>
      </c>
      <c r="D23" s="89" t="s">
        <v>69</v>
      </c>
      <c r="E23" s="7" t="s">
        <v>125</v>
      </c>
      <c r="F23" s="90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0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89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0" t="s">
        <v>73</v>
      </c>
      <c r="J26" s="93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0" t="s">
        <v>73</v>
      </c>
    </row>
    <row r="28" spans="2:11" ht="15.75" thickBot="1">
      <c r="B28" s="12">
        <v>0.95833333333333337</v>
      </c>
      <c r="C28" s="13" t="s">
        <v>91</v>
      </c>
      <c r="D28" s="89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89" t="s">
        <v>69</v>
      </c>
      <c r="G29" s="9"/>
      <c r="H29" s="5"/>
      <c r="I29" s="92"/>
      <c r="J29" s="17"/>
      <c r="K29" s="92"/>
    </row>
    <row r="30" spans="2:11" ht="75.75" customHeight="1" thickBot="1"/>
    <row r="31" spans="2:11" ht="15.75" thickBot="1">
      <c r="B31" s="139" t="s">
        <v>95</v>
      </c>
      <c r="C31" s="140"/>
      <c r="D31" s="140"/>
      <c r="E31" s="140"/>
      <c r="F31" s="140"/>
      <c r="G31" s="140"/>
      <c r="H31" s="140"/>
      <c r="I31" s="140"/>
      <c r="J31" s="140"/>
      <c r="K31" s="141"/>
    </row>
    <row r="32" spans="2:11" ht="16.5" thickTop="1" thickBot="1">
      <c r="B32" s="142" t="s">
        <v>0</v>
      </c>
      <c r="C32" s="143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89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89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89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1" t="s">
        <v>64</v>
      </c>
      <c r="G37" s="9"/>
      <c r="H37" s="5" t="s">
        <v>17</v>
      </c>
      <c r="I37" s="90" t="s">
        <v>73</v>
      </c>
      <c r="J37" s="7" t="s">
        <v>149</v>
      </c>
      <c r="K37" s="89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89" t="s">
        <v>69</v>
      </c>
      <c r="G40" s="9"/>
      <c r="H40" s="13" t="s">
        <v>88</v>
      </c>
      <c r="I40" s="73" t="s">
        <v>8</v>
      </c>
      <c r="J40" s="15" t="s">
        <v>155</v>
      </c>
      <c r="K40" s="90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0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0" t="s">
        <v>73</v>
      </c>
      <c r="E42" s="15" t="s">
        <v>158</v>
      </c>
      <c r="F42" s="77" t="s">
        <v>60</v>
      </c>
      <c r="G42" s="9"/>
      <c r="H42" s="13" t="s">
        <v>92</v>
      </c>
      <c r="I42" s="89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7" t="s">
        <v>160</v>
      </c>
      <c r="F43" s="74" t="s">
        <v>6</v>
      </c>
      <c r="G43" s="9"/>
      <c r="H43" s="5"/>
      <c r="I43" s="92"/>
      <c r="J43" s="17"/>
      <c r="K43" s="92"/>
    </row>
    <row r="44" spans="2:11" ht="15.75" thickBot="1"/>
    <row r="45" spans="2:11" ht="15.75" thickBot="1">
      <c r="B45" s="139" t="s">
        <v>96</v>
      </c>
      <c r="C45" s="140"/>
      <c r="D45" s="140"/>
      <c r="E45" s="140"/>
      <c r="F45" s="140"/>
      <c r="G45" s="140"/>
      <c r="H45" s="140"/>
      <c r="I45" s="140"/>
      <c r="J45" s="140"/>
      <c r="K45" s="141"/>
    </row>
    <row r="46" spans="2:11" ht="16.5" thickTop="1" thickBot="1">
      <c r="B46" s="142" t="s">
        <v>0</v>
      </c>
      <c r="C46" s="143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7" t="s">
        <v>163</v>
      </c>
      <c r="F47" s="74" t="s">
        <v>6</v>
      </c>
      <c r="G47" s="9"/>
      <c r="H47" s="5" t="s">
        <v>7</v>
      </c>
      <c r="I47" s="90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89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89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1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0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89" t="s">
        <v>69</v>
      </c>
    </row>
    <row r="55" spans="2:11" ht="15.75" thickBot="1">
      <c r="B55" s="4">
        <v>0.9375</v>
      </c>
      <c r="C55" s="5" t="s">
        <v>89</v>
      </c>
      <c r="D55" s="89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0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89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0" t="s">
        <v>73</v>
      </c>
      <c r="E57" s="7" t="s">
        <v>162</v>
      </c>
      <c r="F57" s="89" t="s">
        <v>69</v>
      </c>
      <c r="G57" s="9"/>
      <c r="H57" s="5"/>
      <c r="I57" s="92"/>
      <c r="J57" s="17"/>
      <c r="K57" s="92"/>
    </row>
    <row r="58" spans="2:11" ht="141" customHeight="1" thickBot="1"/>
    <row r="59" spans="2:11" ht="15.75" thickBot="1">
      <c r="B59" s="139" t="s">
        <v>183</v>
      </c>
      <c r="C59" s="140"/>
      <c r="D59" s="140"/>
      <c r="E59" s="140"/>
      <c r="F59" s="140"/>
      <c r="G59" s="140"/>
      <c r="H59" s="140"/>
      <c r="I59" s="140"/>
      <c r="J59" s="140"/>
      <c r="K59" s="141"/>
    </row>
    <row r="60" spans="2:11" ht="16.5" thickTop="1" thickBot="1">
      <c r="B60" s="142" t="s">
        <v>0</v>
      </c>
      <c r="C60" s="143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7" t="s">
        <v>185</v>
      </c>
      <c r="F61" s="74" t="s">
        <v>6</v>
      </c>
      <c r="G61" s="9"/>
      <c r="H61" s="5" t="s">
        <v>7</v>
      </c>
      <c r="I61" s="90" t="s">
        <v>73</v>
      </c>
      <c r="J61" s="17" t="s">
        <v>186</v>
      </c>
      <c r="K61" s="89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89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1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89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89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0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89" t="s">
        <v>69</v>
      </c>
      <c r="G68" s="9"/>
      <c r="H68" s="13" t="s">
        <v>88</v>
      </c>
      <c r="I68" s="73" t="s">
        <v>8</v>
      </c>
      <c r="J68" s="15" t="s">
        <v>200</v>
      </c>
      <c r="K68" s="90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0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89" t="s">
        <v>69</v>
      </c>
      <c r="E71" s="17" t="s">
        <v>205</v>
      </c>
      <c r="F71" s="73" t="s">
        <v>8</v>
      </c>
      <c r="G71" s="9"/>
      <c r="H71" s="5"/>
      <c r="I71" s="92"/>
      <c r="J71" s="17"/>
      <c r="K71" s="92"/>
    </row>
    <row r="74" spans="2:11" ht="15.75" thickBot="1"/>
    <row r="75" spans="2:11" ht="15.75" thickBot="1">
      <c r="B75" s="139" t="s">
        <v>184</v>
      </c>
      <c r="C75" s="140"/>
      <c r="D75" s="140"/>
      <c r="E75" s="140"/>
      <c r="F75" s="140"/>
      <c r="G75" s="140"/>
      <c r="H75" s="140"/>
      <c r="I75" s="140"/>
      <c r="J75" s="140"/>
      <c r="K75" s="141"/>
    </row>
    <row r="76" spans="2:11" ht="16.5" thickTop="1" thickBot="1">
      <c r="B76" s="142" t="s">
        <v>0</v>
      </c>
      <c r="C76" s="143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0" t="s">
        <v>73</v>
      </c>
      <c r="E77" s="17" t="s">
        <v>207</v>
      </c>
      <c r="F77" s="89" t="s">
        <v>69</v>
      </c>
      <c r="G77" s="9"/>
      <c r="H77" s="5" t="s">
        <v>7</v>
      </c>
      <c r="I77" s="73" t="s">
        <v>8</v>
      </c>
      <c r="J77" s="97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89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1" t="s">
        <v>64</v>
      </c>
      <c r="G79" s="9"/>
      <c r="H79" s="5" t="s">
        <v>13</v>
      </c>
      <c r="I79" s="89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89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89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0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0" t="s">
        <v>73</v>
      </c>
      <c r="G84" s="9"/>
      <c r="H84" s="13" t="s">
        <v>88</v>
      </c>
      <c r="I84" s="77" t="s">
        <v>60</v>
      </c>
      <c r="J84" s="15" t="s">
        <v>222</v>
      </c>
      <c r="K84" s="89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0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2"/>
      <c r="J87" s="17"/>
      <c r="K87" s="92"/>
    </row>
    <row r="90" spans="2:11" ht="81.75" customHeight="1" thickBot="1"/>
    <row r="91" spans="2:11" ht="15.75" thickBot="1">
      <c r="B91" s="139" t="s">
        <v>206</v>
      </c>
      <c r="C91" s="140"/>
      <c r="D91" s="140"/>
      <c r="E91" s="140"/>
      <c r="F91" s="140"/>
      <c r="G91" s="140"/>
      <c r="H91" s="140"/>
      <c r="I91" s="140"/>
      <c r="J91" s="140"/>
      <c r="K91" s="141"/>
    </row>
    <row r="92" spans="2:11" ht="16.5" thickTop="1" thickBot="1">
      <c r="B92" s="142" t="s">
        <v>0</v>
      </c>
      <c r="C92" s="143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0" t="s">
        <v>73</v>
      </c>
      <c r="J94" s="15" t="s">
        <v>232</v>
      </c>
      <c r="K94" s="89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89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1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89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0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89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89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0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0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89" t="s">
        <v>69</v>
      </c>
      <c r="G103" s="9"/>
      <c r="H103" s="5"/>
      <c r="I103" s="92"/>
      <c r="J103" s="17"/>
      <c r="K103" s="92"/>
    </row>
    <row r="105" spans="2:11" ht="15.75" thickBot="1"/>
    <row r="106" spans="2:11" ht="15.75" thickBot="1">
      <c r="B106" s="139" t="s">
        <v>228</v>
      </c>
      <c r="C106" s="140"/>
      <c r="D106" s="140"/>
      <c r="E106" s="140"/>
      <c r="F106" s="140"/>
      <c r="G106" s="140"/>
      <c r="H106" s="140"/>
      <c r="I106" s="140"/>
      <c r="J106" s="140"/>
      <c r="K106" s="141"/>
    </row>
    <row r="107" spans="2:11" ht="16.5" thickTop="1" thickBot="1">
      <c r="B107" s="142" t="s">
        <v>0</v>
      </c>
      <c r="C107" s="143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89" t="s">
        <v>69</v>
      </c>
      <c r="E108" s="17" t="s">
        <v>251</v>
      </c>
      <c r="F108" s="77" t="s">
        <v>60</v>
      </c>
      <c r="G108" s="9"/>
      <c r="H108" s="5" t="s">
        <v>7</v>
      </c>
      <c r="I108" s="76" t="s">
        <v>64</v>
      </c>
      <c r="J108" s="17" t="s">
        <v>252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253</v>
      </c>
      <c r="F109" s="75" t="s">
        <v>11</v>
      </c>
      <c r="G109" s="9"/>
      <c r="H109" s="13" t="s">
        <v>10</v>
      </c>
      <c r="I109" s="8" t="s">
        <v>73</v>
      </c>
      <c r="J109" s="17" t="s">
        <v>254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89" t="s">
        <v>69</v>
      </c>
      <c r="E110" s="15" t="s">
        <v>255</v>
      </c>
      <c r="F110" s="90" t="s">
        <v>73</v>
      </c>
      <c r="G110" s="9"/>
      <c r="H110" s="5" t="s">
        <v>13</v>
      </c>
      <c r="I110" s="74" t="s">
        <v>6</v>
      </c>
      <c r="J110" s="18" t="s">
        <v>256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257</v>
      </c>
      <c r="F111" s="77" t="s">
        <v>60</v>
      </c>
      <c r="G111" s="9"/>
      <c r="H111" s="13" t="s">
        <v>15</v>
      </c>
      <c r="I111" s="89" t="s">
        <v>69</v>
      </c>
      <c r="J111" s="17" t="s">
        <v>258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1" t="s">
        <v>64</v>
      </c>
      <c r="E112" s="15" t="s">
        <v>259</v>
      </c>
      <c r="F112" s="73" t="s">
        <v>8</v>
      </c>
      <c r="G112" s="9"/>
      <c r="H112" s="5" t="s">
        <v>17</v>
      </c>
      <c r="I112" s="90" t="s">
        <v>73</v>
      </c>
      <c r="J112" s="15" t="s">
        <v>260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261</v>
      </c>
      <c r="F113" s="76" t="s">
        <v>64</v>
      </c>
      <c r="G113" s="9"/>
      <c r="H113" s="13" t="s">
        <v>19</v>
      </c>
      <c r="I113" s="75" t="s">
        <v>11</v>
      </c>
      <c r="J113" s="15" t="s">
        <v>262</v>
      </c>
      <c r="K113" s="89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263</v>
      </c>
      <c r="F114" s="74" t="s">
        <v>6</v>
      </c>
      <c r="G114" s="9"/>
      <c r="H114" s="5" t="s">
        <v>21</v>
      </c>
      <c r="I114" s="73" t="s">
        <v>8</v>
      </c>
      <c r="J114" s="17" t="s">
        <v>264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265</v>
      </c>
      <c r="F115" s="8" t="s">
        <v>73</v>
      </c>
      <c r="G115" s="9"/>
      <c r="H115" s="13" t="s">
        <v>88</v>
      </c>
      <c r="I115" s="10" t="s">
        <v>60</v>
      </c>
      <c r="J115" s="15" t="s">
        <v>266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0" t="s">
        <v>73</v>
      </c>
      <c r="E116" s="15" t="s">
        <v>267</v>
      </c>
      <c r="F116" s="73" t="s">
        <v>8</v>
      </c>
      <c r="G116" s="9"/>
      <c r="H116" s="5" t="s">
        <v>90</v>
      </c>
      <c r="I116" s="6" t="s">
        <v>6</v>
      </c>
      <c r="J116" s="15" t="s">
        <v>268</v>
      </c>
      <c r="K116" s="89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269</v>
      </c>
      <c r="F117" s="74" t="s">
        <v>6</v>
      </c>
      <c r="G117" s="9"/>
      <c r="H117" s="13" t="s">
        <v>92</v>
      </c>
      <c r="I117" s="76" t="s">
        <v>64</v>
      </c>
      <c r="J117" s="15" t="s">
        <v>270</v>
      </c>
      <c r="K117" s="90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271</v>
      </c>
      <c r="F118" s="89" t="s">
        <v>69</v>
      </c>
      <c r="G118" s="9"/>
      <c r="H118" s="5"/>
      <c r="I118" s="92"/>
      <c r="J118" s="17"/>
      <c r="K118" s="92"/>
    </row>
    <row r="120" spans="2:11" ht="112.5" customHeight="1" thickBot="1"/>
    <row r="121" spans="2:11" ht="15.75" thickBot="1">
      <c r="B121" s="139" t="s">
        <v>250</v>
      </c>
      <c r="C121" s="140"/>
      <c r="D121" s="140"/>
      <c r="E121" s="140"/>
      <c r="F121" s="140"/>
      <c r="G121" s="140"/>
      <c r="H121" s="140"/>
      <c r="I121" s="140"/>
      <c r="J121" s="140"/>
      <c r="K121" s="141"/>
    </row>
    <row r="122" spans="2:11" ht="16.5" thickTop="1" thickBot="1">
      <c r="B122" s="142" t="s">
        <v>0</v>
      </c>
      <c r="C122" s="143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274</v>
      </c>
      <c r="F123" s="75" t="s">
        <v>11</v>
      </c>
      <c r="G123" s="9"/>
      <c r="H123" s="5" t="s">
        <v>7</v>
      </c>
      <c r="I123" s="8" t="s">
        <v>73</v>
      </c>
      <c r="J123" s="7" t="s">
        <v>275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276</v>
      </c>
      <c r="F124" s="10" t="s">
        <v>60</v>
      </c>
      <c r="G124" s="9"/>
      <c r="H124" s="13" t="s">
        <v>10</v>
      </c>
      <c r="I124" s="89" t="s">
        <v>69</v>
      </c>
      <c r="J124" s="15" t="s">
        <v>277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278</v>
      </c>
      <c r="F125" s="8" t="s">
        <v>73</v>
      </c>
      <c r="G125" s="9"/>
      <c r="H125" s="5" t="s">
        <v>13</v>
      </c>
      <c r="I125" s="6" t="s">
        <v>6</v>
      </c>
      <c r="J125" s="7" t="s">
        <v>279</v>
      </c>
      <c r="K125" s="89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280</v>
      </c>
      <c r="F126" s="75" t="s">
        <v>11</v>
      </c>
      <c r="G126" s="9"/>
      <c r="H126" s="13" t="s">
        <v>15</v>
      </c>
      <c r="I126" s="91" t="s">
        <v>64</v>
      </c>
      <c r="J126" s="15" t="s">
        <v>281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0" t="s">
        <v>73</v>
      </c>
      <c r="E127" s="7" t="s">
        <v>282</v>
      </c>
      <c r="F127" s="89" t="s">
        <v>69</v>
      </c>
      <c r="G127" s="9"/>
      <c r="H127" s="5" t="s">
        <v>17</v>
      </c>
      <c r="I127" s="75" t="s">
        <v>11</v>
      </c>
      <c r="J127" s="7" t="s">
        <v>283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284</v>
      </c>
      <c r="F128" s="76" t="s">
        <v>64</v>
      </c>
      <c r="G128" s="9"/>
      <c r="H128" s="13" t="s">
        <v>19</v>
      </c>
      <c r="I128" s="73" t="s">
        <v>8</v>
      </c>
      <c r="J128" s="15" t="s">
        <v>285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286</v>
      </c>
      <c r="F129" s="90" t="s">
        <v>73</v>
      </c>
      <c r="G129" s="9"/>
      <c r="H129" s="5" t="s">
        <v>21</v>
      </c>
      <c r="I129" s="89" t="s">
        <v>69</v>
      </c>
      <c r="J129" s="17" t="s">
        <v>287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288</v>
      </c>
      <c r="F130" s="74" t="s">
        <v>6</v>
      </c>
      <c r="G130" s="9"/>
      <c r="H130" s="13" t="s">
        <v>88</v>
      </c>
      <c r="I130" s="77" t="s">
        <v>60</v>
      </c>
      <c r="J130" s="93" t="s">
        <v>289</v>
      </c>
      <c r="K130" s="90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290</v>
      </c>
      <c r="F131" s="77" t="s">
        <v>60</v>
      </c>
      <c r="G131" s="9"/>
      <c r="H131" s="5" t="s">
        <v>90</v>
      </c>
      <c r="I131" s="90" t="s">
        <v>73</v>
      </c>
      <c r="J131" s="17" t="s">
        <v>291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292</v>
      </c>
      <c r="F132" s="89" t="s">
        <v>69</v>
      </c>
      <c r="G132" s="9"/>
      <c r="H132" s="13" t="s">
        <v>92</v>
      </c>
      <c r="I132" s="74" t="s">
        <v>6</v>
      </c>
      <c r="J132" s="18" t="s">
        <v>293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89" t="s">
        <v>69</v>
      </c>
      <c r="E133" s="17" t="s">
        <v>294</v>
      </c>
      <c r="F133" s="73" t="s">
        <v>8</v>
      </c>
      <c r="G133" s="9"/>
      <c r="H133" s="5"/>
      <c r="I133" s="92"/>
      <c r="J133" s="17"/>
      <c r="K133" s="92"/>
    </row>
    <row r="135" spans="2:11" ht="15.75" thickBot="1"/>
    <row r="136" spans="2:11" ht="15.75" thickBot="1">
      <c r="B136" s="139" t="s">
        <v>273</v>
      </c>
      <c r="C136" s="140"/>
      <c r="D136" s="140"/>
      <c r="E136" s="140"/>
      <c r="F136" s="140"/>
      <c r="G136" s="140"/>
      <c r="H136" s="140"/>
      <c r="I136" s="140"/>
      <c r="J136" s="140"/>
      <c r="K136" s="141"/>
    </row>
    <row r="137" spans="2:11" ht="16.5" thickTop="1" thickBot="1">
      <c r="B137" s="142" t="s">
        <v>0</v>
      </c>
      <c r="C137" s="143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7" t="s">
        <v>297</v>
      </c>
      <c r="F138" s="89" t="s">
        <v>69</v>
      </c>
      <c r="G138" s="9"/>
      <c r="H138" s="5" t="s">
        <v>7</v>
      </c>
      <c r="I138" s="76" t="s">
        <v>64</v>
      </c>
      <c r="J138" s="17" t="s">
        <v>298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299</v>
      </c>
      <c r="F139" s="6" t="s">
        <v>6</v>
      </c>
      <c r="G139" s="9"/>
      <c r="H139" s="13" t="s">
        <v>10</v>
      </c>
      <c r="I139" s="11" t="s">
        <v>8</v>
      </c>
      <c r="J139" s="15" t="s">
        <v>300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89" t="s">
        <v>69</v>
      </c>
      <c r="E140" s="17" t="s">
        <v>301</v>
      </c>
      <c r="F140" s="14" t="s">
        <v>64</v>
      </c>
      <c r="G140" s="9"/>
      <c r="H140" s="5" t="s">
        <v>13</v>
      </c>
      <c r="I140" s="16" t="s">
        <v>11</v>
      </c>
      <c r="J140" s="17" t="s">
        <v>302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303</v>
      </c>
      <c r="F141" s="89" t="s">
        <v>69</v>
      </c>
      <c r="G141" s="9"/>
      <c r="H141" s="13" t="s">
        <v>15</v>
      </c>
      <c r="I141" s="77" t="s">
        <v>60</v>
      </c>
      <c r="J141" s="15" t="s">
        <v>304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1" t="s">
        <v>64</v>
      </c>
      <c r="E142" s="17" t="s">
        <v>305</v>
      </c>
      <c r="F142" s="73" t="s">
        <v>8</v>
      </c>
      <c r="G142" s="9"/>
      <c r="H142" s="5" t="s">
        <v>17</v>
      </c>
      <c r="I142" s="89" t="s">
        <v>69</v>
      </c>
      <c r="J142" s="17" t="s">
        <v>306</v>
      </c>
      <c r="K142" s="90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307</v>
      </c>
      <c r="F143" s="74" t="s">
        <v>6</v>
      </c>
      <c r="G143" s="9"/>
      <c r="H143" s="13" t="s">
        <v>19</v>
      </c>
      <c r="I143" s="77" t="s">
        <v>60</v>
      </c>
      <c r="J143" s="15" t="s">
        <v>308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309</v>
      </c>
      <c r="F144" s="75" t="s">
        <v>11</v>
      </c>
      <c r="G144" s="9"/>
      <c r="H144" s="5" t="s">
        <v>21</v>
      </c>
      <c r="I144" s="76" t="s">
        <v>64</v>
      </c>
      <c r="J144" s="17" t="s">
        <v>310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89" t="s">
        <v>69</v>
      </c>
      <c r="E145" s="15" t="s">
        <v>311</v>
      </c>
      <c r="F145" s="77" t="s">
        <v>60</v>
      </c>
      <c r="G145" s="9"/>
      <c r="H145" s="13" t="s">
        <v>88</v>
      </c>
      <c r="I145" s="90" t="s">
        <v>73</v>
      </c>
      <c r="J145" s="15" t="s">
        <v>312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313</v>
      </c>
      <c r="F146" s="73" t="s">
        <v>8</v>
      </c>
      <c r="G146" s="9"/>
      <c r="H146" s="5" t="s">
        <v>90</v>
      </c>
      <c r="I146" s="75" t="s">
        <v>11</v>
      </c>
      <c r="J146" s="17" t="s">
        <v>314</v>
      </c>
      <c r="K146" s="89" t="s">
        <v>69</v>
      </c>
    </row>
    <row r="147" spans="2:11" ht="15.75" thickBot="1">
      <c r="B147" s="12">
        <v>1</v>
      </c>
      <c r="C147" s="13" t="s">
        <v>91</v>
      </c>
      <c r="D147" s="90" t="s">
        <v>73</v>
      </c>
      <c r="E147" s="15" t="s">
        <v>315</v>
      </c>
      <c r="F147" s="76" t="s">
        <v>64</v>
      </c>
      <c r="G147" s="9"/>
      <c r="H147" s="13" t="s">
        <v>92</v>
      </c>
      <c r="I147" s="74" t="s">
        <v>6</v>
      </c>
      <c r="J147" s="15" t="s">
        <v>316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317</v>
      </c>
      <c r="F148" s="90" t="s">
        <v>73</v>
      </c>
      <c r="G148" s="9"/>
      <c r="H148" s="5"/>
      <c r="I148" s="92"/>
      <c r="J148" s="17"/>
      <c r="K148" s="92"/>
    </row>
    <row r="150" spans="2:11" ht="114" customHeight="1" thickBot="1"/>
    <row r="151" spans="2:11" ht="15.75" thickBot="1">
      <c r="B151" s="139" t="s">
        <v>318</v>
      </c>
      <c r="C151" s="140"/>
      <c r="D151" s="140"/>
      <c r="E151" s="140"/>
      <c r="F151" s="140"/>
      <c r="G151" s="140"/>
      <c r="H151" s="140"/>
      <c r="I151" s="140"/>
      <c r="J151" s="140"/>
      <c r="K151" s="141"/>
    </row>
    <row r="152" spans="2:11" ht="16.5" thickTop="1" thickBot="1">
      <c r="B152" s="142" t="s">
        <v>0</v>
      </c>
      <c r="C152" s="143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89" t="s">
        <v>69</v>
      </c>
      <c r="E153" s="17" t="s">
        <v>321</v>
      </c>
      <c r="F153" s="90" t="s">
        <v>73</v>
      </c>
      <c r="G153" s="9"/>
      <c r="H153" s="5" t="s">
        <v>7</v>
      </c>
      <c r="I153" s="73" t="s">
        <v>8</v>
      </c>
      <c r="J153" s="17" t="s">
        <v>322</v>
      </c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18" t="s">
        <v>323</v>
      </c>
      <c r="F154" s="89" t="s">
        <v>69</v>
      </c>
      <c r="G154" s="9"/>
      <c r="H154" s="13" t="s">
        <v>10</v>
      </c>
      <c r="I154" s="8" t="s">
        <v>73</v>
      </c>
      <c r="J154" s="15" t="s">
        <v>324</v>
      </c>
      <c r="K154" s="6" t="s">
        <v>6</v>
      </c>
    </row>
    <row r="155" spans="2:11" ht="15.75" thickBot="1">
      <c r="B155" s="4">
        <v>0.8125</v>
      </c>
      <c r="C155" s="5" t="s">
        <v>12</v>
      </c>
      <c r="D155" s="91" t="s">
        <v>64</v>
      </c>
      <c r="E155" s="17" t="s">
        <v>325</v>
      </c>
      <c r="F155" s="73" t="s">
        <v>8</v>
      </c>
      <c r="G155" s="9"/>
      <c r="H155" s="5" t="s">
        <v>13</v>
      </c>
      <c r="I155" s="75" t="s">
        <v>11</v>
      </c>
      <c r="J155" s="17" t="s">
        <v>326</v>
      </c>
      <c r="K155" s="89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5" t="s">
        <v>327</v>
      </c>
      <c r="F156" s="75" t="s">
        <v>11</v>
      </c>
      <c r="G156" s="9"/>
      <c r="H156" s="13" t="s">
        <v>15</v>
      </c>
      <c r="I156" s="74" t="s">
        <v>6</v>
      </c>
      <c r="J156" s="15" t="s">
        <v>328</v>
      </c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7" t="s">
        <v>329</v>
      </c>
      <c r="F157" s="8" t="s">
        <v>73</v>
      </c>
      <c r="G157" s="9"/>
      <c r="H157" s="5" t="s">
        <v>17</v>
      </c>
      <c r="I157" s="89" t="s">
        <v>69</v>
      </c>
      <c r="J157" s="17" t="s">
        <v>330</v>
      </c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5" t="s">
        <v>331</v>
      </c>
      <c r="F158" s="74" t="s">
        <v>6</v>
      </c>
      <c r="G158" s="9"/>
      <c r="H158" s="13" t="s">
        <v>19</v>
      </c>
      <c r="I158" s="77" t="s">
        <v>60</v>
      </c>
      <c r="J158" s="15" t="s">
        <v>332</v>
      </c>
      <c r="K158" s="90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7" t="s">
        <v>333</v>
      </c>
      <c r="F159" s="77" t="s">
        <v>60</v>
      </c>
      <c r="G159" s="9"/>
      <c r="H159" s="5" t="s">
        <v>21</v>
      </c>
      <c r="I159" s="89" t="s">
        <v>69</v>
      </c>
      <c r="J159" s="17" t="s">
        <v>334</v>
      </c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 t="s">
        <v>335</v>
      </c>
      <c r="F160" s="76" t="s">
        <v>64</v>
      </c>
      <c r="G160" s="9"/>
      <c r="H160" s="13" t="s">
        <v>88</v>
      </c>
      <c r="I160" s="6" t="s">
        <v>6</v>
      </c>
      <c r="J160" s="15" t="s">
        <v>336</v>
      </c>
      <c r="K160" s="89" t="s">
        <v>69</v>
      </c>
    </row>
    <row r="161" spans="2:11" ht="15.75" thickBot="1">
      <c r="B161" s="4">
        <v>0.9375</v>
      </c>
      <c r="C161" s="5" t="s">
        <v>89</v>
      </c>
      <c r="D161" s="90" t="s">
        <v>73</v>
      </c>
      <c r="E161" s="17" t="s">
        <v>337</v>
      </c>
      <c r="F161" s="73" t="s">
        <v>8</v>
      </c>
      <c r="G161" s="9"/>
      <c r="H161" s="5" t="s">
        <v>90</v>
      </c>
      <c r="I161" s="75" t="s">
        <v>11</v>
      </c>
      <c r="J161" s="17" t="s">
        <v>338</v>
      </c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5" t="s">
        <v>339</v>
      </c>
      <c r="F162" s="10" t="s">
        <v>60</v>
      </c>
      <c r="G162" s="9"/>
      <c r="H162" s="13" t="s">
        <v>92</v>
      </c>
      <c r="I162" s="76" t="s">
        <v>64</v>
      </c>
      <c r="J162" s="15" t="s">
        <v>340</v>
      </c>
      <c r="K162" s="90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 t="s">
        <v>341</v>
      </c>
      <c r="F163" s="76" t="s">
        <v>64</v>
      </c>
      <c r="G163" s="9"/>
      <c r="H163" s="5"/>
      <c r="I163" s="92"/>
      <c r="J163" s="17"/>
      <c r="K163" s="92"/>
    </row>
    <row r="165" spans="2:11" ht="15.75" thickBot="1"/>
    <row r="166" spans="2:11" ht="15.75" thickBot="1">
      <c r="B166" s="139" t="s">
        <v>343</v>
      </c>
      <c r="C166" s="140"/>
      <c r="D166" s="140"/>
      <c r="E166" s="140"/>
      <c r="F166" s="140"/>
      <c r="G166" s="140"/>
      <c r="H166" s="140"/>
      <c r="I166" s="140"/>
      <c r="J166" s="140"/>
      <c r="K166" s="141"/>
    </row>
    <row r="167" spans="2:11" ht="16.5" thickTop="1" thickBot="1">
      <c r="B167" s="142" t="s">
        <v>0</v>
      </c>
      <c r="C167" s="143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91" t="s">
        <v>64</v>
      </c>
      <c r="E168" s="17" t="s">
        <v>345</v>
      </c>
      <c r="F168" s="73" t="s">
        <v>8</v>
      </c>
      <c r="G168" s="9"/>
      <c r="H168" s="5" t="s">
        <v>7</v>
      </c>
      <c r="I168" s="89" t="s">
        <v>69</v>
      </c>
      <c r="J168" s="17" t="s">
        <v>346</v>
      </c>
      <c r="K168" s="90" t="s">
        <v>73</v>
      </c>
    </row>
    <row r="169" spans="2:11" ht="15.75" thickBot="1">
      <c r="B169" s="12">
        <v>0.78125</v>
      </c>
      <c r="C169" s="13" t="s">
        <v>9</v>
      </c>
      <c r="D169" s="8" t="s">
        <v>73</v>
      </c>
      <c r="E169" s="15" t="s">
        <v>347</v>
      </c>
      <c r="F169" s="6" t="s">
        <v>6</v>
      </c>
      <c r="G169" s="9"/>
      <c r="H169" s="13" t="s">
        <v>10</v>
      </c>
      <c r="I169" s="75" t="s">
        <v>11</v>
      </c>
      <c r="J169" s="15" t="s">
        <v>348</v>
      </c>
      <c r="K169" s="89" t="s">
        <v>69</v>
      </c>
    </row>
    <row r="170" spans="2:11" ht="15.75" thickBot="1">
      <c r="B170" s="4">
        <v>0.8125</v>
      </c>
      <c r="C170" s="5" t="s">
        <v>12</v>
      </c>
      <c r="D170" s="74" t="s">
        <v>6</v>
      </c>
      <c r="E170" s="97" t="s">
        <v>349</v>
      </c>
      <c r="F170" s="73" t="s">
        <v>8</v>
      </c>
      <c r="G170" s="9"/>
      <c r="H170" s="5" t="s">
        <v>13</v>
      </c>
      <c r="I170" s="77" t="s">
        <v>60</v>
      </c>
      <c r="J170" s="17" t="s">
        <v>350</v>
      </c>
      <c r="K170" s="75" t="s">
        <v>11</v>
      </c>
    </row>
    <row r="171" spans="2:11" ht="15.75" thickBot="1">
      <c r="B171" s="12">
        <v>0.83333333333333337</v>
      </c>
      <c r="C171" s="13" t="s">
        <v>14</v>
      </c>
      <c r="D171" s="89" t="s">
        <v>69</v>
      </c>
      <c r="E171" s="15" t="s">
        <v>351</v>
      </c>
      <c r="F171" s="14" t="s">
        <v>64</v>
      </c>
      <c r="G171" s="9"/>
      <c r="H171" s="13" t="s">
        <v>15</v>
      </c>
      <c r="I171" s="16" t="s">
        <v>11</v>
      </c>
      <c r="J171" s="15" t="s">
        <v>352</v>
      </c>
      <c r="K171" s="8" t="s">
        <v>73</v>
      </c>
    </row>
    <row r="172" spans="2:11" ht="15.75" thickBot="1">
      <c r="B172" s="4">
        <v>0.85416666666666663</v>
      </c>
      <c r="C172" s="5" t="s">
        <v>16</v>
      </c>
      <c r="D172" s="6" t="s">
        <v>6</v>
      </c>
      <c r="E172" s="17" t="s">
        <v>353</v>
      </c>
      <c r="F172" s="89" t="s">
        <v>69</v>
      </c>
      <c r="G172" s="9"/>
      <c r="H172" s="5" t="s">
        <v>17</v>
      </c>
      <c r="I172" s="11" t="s">
        <v>8</v>
      </c>
      <c r="J172" s="17" t="s">
        <v>354</v>
      </c>
      <c r="K172" s="10" t="s">
        <v>60</v>
      </c>
    </row>
    <row r="173" spans="2:11" ht="15.75" thickBot="1">
      <c r="B173" s="12">
        <v>0.875</v>
      </c>
      <c r="C173" s="13" t="s">
        <v>18</v>
      </c>
      <c r="D173" s="77" t="s">
        <v>60</v>
      </c>
      <c r="E173" s="15" t="s">
        <v>355</v>
      </c>
      <c r="F173" s="90" t="s">
        <v>73</v>
      </c>
      <c r="G173" s="9"/>
      <c r="H173" s="13" t="s">
        <v>19</v>
      </c>
      <c r="I173" s="76" t="s">
        <v>64</v>
      </c>
      <c r="J173" s="15" t="s">
        <v>356</v>
      </c>
      <c r="K173" s="75" t="s">
        <v>11</v>
      </c>
    </row>
    <row r="174" spans="2:11" ht="15.75" thickBot="1">
      <c r="B174" s="4">
        <v>0.89583333333333337</v>
      </c>
      <c r="C174" s="5" t="s">
        <v>20</v>
      </c>
      <c r="D174" s="75" t="s">
        <v>11</v>
      </c>
      <c r="E174" s="17" t="s">
        <v>357</v>
      </c>
      <c r="F174" s="74" t="s">
        <v>6</v>
      </c>
      <c r="G174" s="9"/>
      <c r="H174" s="5" t="s">
        <v>21</v>
      </c>
      <c r="I174" s="77" t="s">
        <v>60</v>
      </c>
      <c r="J174" s="17" t="s">
        <v>358</v>
      </c>
      <c r="K174" s="76" t="s">
        <v>64</v>
      </c>
    </row>
    <row r="175" spans="2:11" ht="15.75" thickBot="1">
      <c r="B175" s="12">
        <v>0.91666666666666663</v>
      </c>
      <c r="C175" s="13" t="s">
        <v>22</v>
      </c>
      <c r="D175" s="89" t="s">
        <v>69</v>
      </c>
      <c r="E175" s="15" t="s">
        <v>359</v>
      </c>
      <c r="F175" s="77" t="s">
        <v>60</v>
      </c>
      <c r="G175" s="9"/>
      <c r="H175" s="13" t="s">
        <v>88</v>
      </c>
      <c r="I175" s="90" t="s">
        <v>73</v>
      </c>
      <c r="J175" s="15" t="s">
        <v>360</v>
      </c>
      <c r="K175" s="73" t="s">
        <v>8</v>
      </c>
    </row>
    <row r="176" spans="2:11" ht="15.75" thickBot="1">
      <c r="B176" s="4">
        <v>0.9375</v>
      </c>
      <c r="C176" s="5" t="s">
        <v>89</v>
      </c>
      <c r="D176" s="73" t="s">
        <v>8</v>
      </c>
      <c r="E176" s="17" t="s">
        <v>361</v>
      </c>
      <c r="F176" s="75" t="s">
        <v>11</v>
      </c>
      <c r="G176" s="9"/>
      <c r="H176" s="5" t="s">
        <v>90</v>
      </c>
      <c r="I176" s="76" t="s">
        <v>64</v>
      </c>
      <c r="J176" s="17" t="s">
        <v>362</v>
      </c>
      <c r="K176" s="74" t="s">
        <v>6</v>
      </c>
    </row>
    <row r="177" spans="2:13" ht="15.75" thickBot="1">
      <c r="B177" s="12">
        <v>0.95833333333333337</v>
      </c>
      <c r="C177" s="13" t="s">
        <v>91</v>
      </c>
      <c r="D177" s="90" t="s">
        <v>73</v>
      </c>
      <c r="E177" s="15" t="s">
        <v>363</v>
      </c>
      <c r="F177" s="76" t="s">
        <v>64</v>
      </c>
      <c r="G177" s="9"/>
      <c r="H177" s="13" t="s">
        <v>92</v>
      </c>
      <c r="I177" s="74" t="s">
        <v>6</v>
      </c>
      <c r="J177" s="15" t="s">
        <v>364</v>
      </c>
      <c r="K177" s="77" t="s">
        <v>60</v>
      </c>
    </row>
    <row r="178" spans="2:13" ht="15.75" thickBot="1">
      <c r="B178" s="4">
        <v>0.97916666666666663</v>
      </c>
      <c r="C178" s="5" t="s">
        <v>93</v>
      </c>
      <c r="D178" s="73" t="s">
        <v>8</v>
      </c>
      <c r="E178" s="17" t="s">
        <v>365</v>
      </c>
      <c r="F178" s="89" t="s">
        <v>69</v>
      </c>
      <c r="G178" s="9"/>
      <c r="H178" s="5"/>
      <c r="I178" s="92"/>
      <c r="J178" s="17"/>
      <c r="K178" s="92"/>
    </row>
    <row r="180" spans="2:13" ht="111.75" customHeight="1"/>
    <row r="181" spans="2:13" ht="30.75" customHeight="1" thickBot="1"/>
    <row r="182" spans="2:13" ht="15.75" thickBot="1">
      <c r="B182" s="139" t="s">
        <v>344</v>
      </c>
      <c r="C182" s="140"/>
      <c r="D182" s="140"/>
      <c r="E182" s="140"/>
      <c r="F182" s="140"/>
      <c r="G182" s="140"/>
      <c r="H182" s="140"/>
      <c r="I182" s="140"/>
      <c r="J182" s="140"/>
      <c r="K182" s="141"/>
    </row>
    <row r="183" spans="2:13" ht="16.5" thickTop="1" thickBot="1">
      <c r="B183" s="142" t="s">
        <v>0</v>
      </c>
      <c r="C183" s="143"/>
      <c r="D183" s="1" t="s">
        <v>1</v>
      </c>
      <c r="E183" s="1"/>
      <c r="F183" s="1" t="s">
        <v>2</v>
      </c>
      <c r="G183" s="2"/>
      <c r="H183" s="3"/>
      <c r="I183" s="1" t="s">
        <v>3</v>
      </c>
      <c r="J183" s="1"/>
      <c r="K183" s="1" t="s">
        <v>4</v>
      </c>
    </row>
    <row r="184" spans="2:13" ht="16.5" thickTop="1" thickBot="1">
      <c r="B184" s="4">
        <v>0.66666666666666663</v>
      </c>
      <c r="C184" s="5" t="s">
        <v>5</v>
      </c>
      <c r="D184" s="77" t="s">
        <v>60</v>
      </c>
      <c r="E184" s="17" t="s">
        <v>368</v>
      </c>
      <c r="F184" s="75" t="s">
        <v>11</v>
      </c>
      <c r="G184" s="9"/>
      <c r="H184" s="5" t="s">
        <v>7</v>
      </c>
      <c r="I184" s="74" t="s">
        <v>6</v>
      </c>
      <c r="J184" s="7" t="s">
        <v>369</v>
      </c>
      <c r="K184" s="73" t="s">
        <v>8</v>
      </c>
    </row>
    <row r="185" spans="2:13" ht="15.75" thickBot="1">
      <c r="B185" s="12">
        <v>0.69791666666666663</v>
      </c>
      <c r="C185" s="13" t="s">
        <v>9</v>
      </c>
      <c r="D185" s="73" t="s">
        <v>8</v>
      </c>
      <c r="E185" s="15" t="s">
        <v>370</v>
      </c>
      <c r="F185" s="89" t="s">
        <v>69</v>
      </c>
      <c r="G185" s="9"/>
      <c r="H185" s="13" t="s">
        <v>10</v>
      </c>
      <c r="I185" s="77" t="s">
        <v>60</v>
      </c>
      <c r="J185" s="15" t="s">
        <v>371</v>
      </c>
      <c r="K185" s="90" t="s">
        <v>73</v>
      </c>
    </row>
    <row r="186" spans="2:13" ht="15.75" thickBot="1">
      <c r="B186" s="4">
        <v>0.72916666666666663</v>
      </c>
      <c r="C186" s="5" t="s">
        <v>12</v>
      </c>
      <c r="D186" s="76" t="s">
        <v>64</v>
      </c>
      <c r="E186" s="17" t="s">
        <v>372</v>
      </c>
      <c r="F186" s="74" t="s">
        <v>6</v>
      </c>
      <c r="G186" s="9"/>
      <c r="H186" s="5" t="s">
        <v>13</v>
      </c>
      <c r="I186" s="75" t="s">
        <v>11</v>
      </c>
      <c r="J186" s="17" t="s">
        <v>373</v>
      </c>
      <c r="K186" s="89" t="s">
        <v>69</v>
      </c>
    </row>
    <row r="187" spans="2:13" ht="15.75" thickBot="1">
      <c r="B187" s="12">
        <v>0.75</v>
      </c>
      <c r="C187" s="13" t="s">
        <v>14</v>
      </c>
      <c r="D187" s="74" t="s">
        <v>6</v>
      </c>
      <c r="E187" s="15" t="s">
        <v>374</v>
      </c>
      <c r="F187" s="77" t="s">
        <v>60</v>
      </c>
      <c r="G187" s="9"/>
      <c r="H187" s="13" t="s">
        <v>15</v>
      </c>
      <c r="I187" s="89" t="s">
        <v>69</v>
      </c>
      <c r="J187" s="15" t="s">
        <v>375</v>
      </c>
      <c r="K187" s="14" t="s">
        <v>64</v>
      </c>
    </row>
    <row r="188" spans="2:13" ht="15.75" thickBot="1">
      <c r="B188" s="4">
        <v>0.77083333333333337</v>
      </c>
      <c r="C188" s="5" t="s">
        <v>16</v>
      </c>
      <c r="D188" s="90" t="s">
        <v>73</v>
      </c>
      <c r="E188" s="17" t="s">
        <v>376</v>
      </c>
      <c r="F188" s="73" t="s">
        <v>8</v>
      </c>
      <c r="G188" s="9"/>
      <c r="H188" s="5" t="s">
        <v>17</v>
      </c>
      <c r="I188" s="6" t="s">
        <v>6</v>
      </c>
      <c r="J188" s="17" t="s">
        <v>377</v>
      </c>
      <c r="K188" s="89" t="s">
        <v>69</v>
      </c>
    </row>
    <row r="189" spans="2:13" ht="15.75" thickBot="1">
      <c r="B189" s="12">
        <v>0.79166666666666663</v>
      </c>
      <c r="C189" s="13" t="s">
        <v>18</v>
      </c>
      <c r="D189" s="89" t="s">
        <v>69</v>
      </c>
      <c r="E189" s="18" t="s">
        <v>378</v>
      </c>
      <c r="F189" s="90" t="s">
        <v>73</v>
      </c>
      <c r="G189" s="9"/>
      <c r="H189" s="13" t="s">
        <v>19</v>
      </c>
      <c r="I189" s="73" t="s">
        <v>8</v>
      </c>
      <c r="J189" s="15" t="s">
        <v>379</v>
      </c>
      <c r="K189" s="75" t="s">
        <v>11</v>
      </c>
      <c r="M189" s="112"/>
    </row>
    <row r="190" spans="2:13" ht="15.75" thickBot="1">
      <c r="B190" s="4">
        <v>0.8125</v>
      </c>
      <c r="C190" s="5" t="s">
        <v>20</v>
      </c>
      <c r="D190" s="91" t="s">
        <v>64</v>
      </c>
      <c r="E190" s="17" t="s">
        <v>380</v>
      </c>
      <c r="F190" s="73" t="s">
        <v>8</v>
      </c>
      <c r="G190" s="9"/>
      <c r="H190" s="5" t="s">
        <v>21</v>
      </c>
      <c r="I190" s="8" t="s">
        <v>73</v>
      </c>
      <c r="J190" s="17" t="s">
        <v>381</v>
      </c>
      <c r="K190" s="6" t="s">
        <v>6</v>
      </c>
    </row>
    <row r="191" spans="2:13" ht="15.75" thickBot="1">
      <c r="B191" s="12">
        <v>0.83333333333333337</v>
      </c>
      <c r="C191" s="13" t="s">
        <v>22</v>
      </c>
      <c r="D191" s="16" t="s">
        <v>11</v>
      </c>
      <c r="E191" s="15" t="s">
        <v>382</v>
      </c>
      <c r="F191" s="8" t="s">
        <v>73</v>
      </c>
      <c r="G191" s="9"/>
      <c r="H191" s="13" t="s">
        <v>88</v>
      </c>
      <c r="I191" s="89" t="s">
        <v>69</v>
      </c>
      <c r="J191" s="15" t="s">
        <v>383</v>
      </c>
      <c r="K191" s="77" t="s">
        <v>60</v>
      </c>
    </row>
    <row r="192" spans="2:13" ht="15.75" thickBot="1">
      <c r="B192" s="4">
        <v>0.85416666666666663</v>
      </c>
      <c r="C192" s="5" t="s">
        <v>89</v>
      </c>
      <c r="D192" s="77" t="s">
        <v>60</v>
      </c>
      <c r="E192" s="17" t="s">
        <v>384</v>
      </c>
      <c r="F192" s="76" t="s">
        <v>64</v>
      </c>
      <c r="G192" s="9"/>
      <c r="H192" s="5" t="s">
        <v>90</v>
      </c>
      <c r="I192" s="75" t="s">
        <v>11</v>
      </c>
      <c r="J192" s="17" t="s">
        <v>385</v>
      </c>
      <c r="K192" s="74" t="s">
        <v>6</v>
      </c>
    </row>
    <row r="193" spans="2:11" ht="15.75" thickBot="1">
      <c r="B193" s="12">
        <v>0.875</v>
      </c>
      <c r="C193" s="13" t="s">
        <v>91</v>
      </c>
      <c r="D193" s="11" t="s">
        <v>8</v>
      </c>
      <c r="E193" s="15" t="s">
        <v>386</v>
      </c>
      <c r="F193" s="10" t="s">
        <v>60</v>
      </c>
      <c r="G193" s="9"/>
      <c r="H193" s="13" t="s">
        <v>92</v>
      </c>
      <c r="I193" s="76" t="s">
        <v>64</v>
      </c>
      <c r="J193" s="15" t="s">
        <v>387</v>
      </c>
      <c r="K193" s="90" t="s">
        <v>73</v>
      </c>
    </row>
    <row r="194" spans="2:11" ht="15.75" thickBot="1">
      <c r="B194" s="4">
        <v>0.89583333333333337</v>
      </c>
      <c r="C194" s="5" t="s">
        <v>93</v>
      </c>
      <c r="D194" s="75" t="s">
        <v>11</v>
      </c>
      <c r="E194" s="17" t="s">
        <v>388</v>
      </c>
      <c r="F194" s="76" t="s">
        <v>64</v>
      </c>
      <c r="G194" s="9"/>
      <c r="H194" s="5"/>
      <c r="I194" s="92"/>
      <c r="J194" s="17"/>
      <c r="K194" s="92"/>
    </row>
    <row r="196" spans="2:11" ht="15.75" thickBot="1"/>
    <row r="197" spans="2:11" ht="15.75" thickBot="1">
      <c r="B197" s="139" t="s">
        <v>367</v>
      </c>
      <c r="C197" s="140"/>
      <c r="D197" s="140"/>
      <c r="E197" s="140"/>
      <c r="F197" s="140"/>
      <c r="G197" s="140"/>
      <c r="H197" s="140"/>
      <c r="I197" s="140"/>
      <c r="J197" s="140"/>
      <c r="K197" s="141"/>
    </row>
    <row r="198" spans="2:11" ht="16.5" thickTop="1" thickBot="1">
      <c r="B198" s="142" t="s">
        <v>0</v>
      </c>
      <c r="C198" s="143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1" ht="16.5" thickTop="1" thickBot="1">
      <c r="B199" s="4">
        <v>0.75</v>
      </c>
      <c r="C199" s="5" t="s">
        <v>5</v>
      </c>
      <c r="D199" s="76" t="s">
        <v>64</v>
      </c>
      <c r="E199" s="97" t="s">
        <v>390</v>
      </c>
      <c r="F199" s="75" t="s">
        <v>11</v>
      </c>
      <c r="G199" s="9"/>
      <c r="H199" s="5" t="s">
        <v>7</v>
      </c>
      <c r="I199" s="8" t="s">
        <v>73</v>
      </c>
      <c r="J199" s="17" t="s">
        <v>391</v>
      </c>
      <c r="K199" s="6" t="s">
        <v>6</v>
      </c>
    </row>
    <row r="200" spans="2:11" ht="15.75" thickBot="1">
      <c r="B200" s="12">
        <v>0.78125</v>
      </c>
      <c r="C200" s="13" t="s">
        <v>9</v>
      </c>
      <c r="D200" s="11" t="s">
        <v>8</v>
      </c>
      <c r="E200" s="15" t="s">
        <v>392</v>
      </c>
      <c r="F200" s="10" t="s">
        <v>60</v>
      </c>
      <c r="G200" s="9"/>
      <c r="H200" s="13" t="s">
        <v>10</v>
      </c>
      <c r="I200" s="89" t="s">
        <v>69</v>
      </c>
      <c r="J200" s="15" t="s">
        <v>393</v>
      </c>
      <c r="K200" s="14" t="s">
        <v>64</v>
      </c>
    </row>
    <row r="201" spans="2:11" ht="15.75" thickBot="1">
      <c r="B201" s="4">
        <v>0.8125</v>
      </c>
      <c r="C201" s="5" t="s">
        <v>12</v>
      </c>
      <c r="D201" s="16" t="s">
        <v>11</v>
      </c>
      <c r="E201" s="17" t="s">
        <v>394</v>
      </c>
      <c r="F201" s="8" t="s">
        <v>73</v>
      </c>
      <c r="G201" s="9"/>
      <c r="H201" s="5" t="s">
        <v>13</v>
      </c>
      <c r="I201" s="6" t="s">
        <v>6</v>
      </c>
      <c r="J201" s="17" t="s">
        <v>395</v>
      </c>
      <c r="K201" s="89" t="s">
        <v>69</v>
      </c>
    </row>
    <row r="202" spans="2:11" ht="15.75" thickBot="1">
      <c r="B202" s="12">
        <v>0.83333333333333337</v>
      </c>
      <c r="C202" s="13" t="s">
        <v>14</v>
      </c>
      <c r="D202" s="77" t="s">
        <v>60</v>
      </c>
      <c r="E202" s="15" t="s">
        <v>396</v>
      </c>
      <c r="F202" s="75" t="s">
        <v>11</v>
      </c>
      <c r="G202" s="9"/>
      <c r="H202" s="13" t="s">
        <v>15</v>
      </c>
      <c r="I202" s="91" t="s">
        <v>64</v>
      </c>
      <c r="J202" s="15" t="s">
        <v>397</v>
      </c>
      <c r="K202" s="73" t="s">
        <v>8</v>
      </c>
    </row>
    <row r="203" spans="2:11" ht="15.75" thickBot="1">
      <c r="B203" s="4">
        <v>0.85416666666666663</v>
      </c>
      <c r="C203" s="5" t="s">
        <v>16</v>
      </c>
      <c r="D203" s="90" t="s">
        <v>73</v>
      </c>
      <c r="E203" s="17" t="s">
        <v>398</v>
      </c>
      <c r="F203" s="89" t="s">
        <v>69</v>
      </c>
      <c r="G203" s="9"/>
      <c r="H203" s="5" t="s">
        <v>17</v>
      </c>
      <c r="I203" s="75" t="s">
        <v>11</v>
      </c>
      <c r="J203" s="17" t="s">
        <v>399</v>
      </c>
      <c r="K203" s="74" t="s">
        <v>6</v>
      </c>
    </row>
    <row r="204" spans="2:11" ht="15.75" thickBot="1">
      <c r="B204" s="12">
        <v>0.875</v>
      </c>
      <c r="C204" s="13" t="s">
        <v>18</v>
      </c>
      <c r="D204" s="77" t="s">
        <v>60</v>
      </c>
      <c r="E204" s="15" t="s">
        <v>400</v>
      </c>
      <c r="F204" s="76" t="s">
        <v>64</v>
      </c>
      <c r="G204" s="9"/>
      <c r="H204" s="13" t="s">
        <v>19</v>
      </c>
      <c r="I204" s="73" t="s">
        <v>8</v>
      </c>
      <c r="J204" s="15" t="s">
        <v>401</v>
      </c>
      <c r="K204" s="75" t="s">
        <v>11</v>
      </c>
    </row>
    <row r="205" spans="2:11" ht="15.75" thickBot="1">
      <c r="B205" s="4">
        <v>0.89583333333333337</v>
      </c>
      <c r="C205" s="5" t="s">
        <v>20</v>
      </c>
      <c r="D205" s="73" t="s">
        <v>8</v>
      </c>
      <c r="E205" s="17" t="s">
        <v>402</v>
      </c>
      <c r="F205" s="90" t="s">
        <v>73</v>
      </c>
      <c r="G205" s="9"/>
      <c r="H205" s="5" t="s">
        <v>21</v>
      </c>
      <c r="I205" s="89" t="s">
        <v>69</v>
      </c>
      <c r="J205" s="17" t="s">
        <v>403</v>
      </c>
      <c r="K205" s="77" t="s">
        <v>60</v>
      </c>
    </row>
    <row r="206" spans="2:11" ht="15.75" thickBot="1">
      <c r="B206" s="12">
        <v>0.91666666666666663</v>
      </c>
      <c r="C206" s="13" t="s">
        <v>22</v>
      </c>
      <c r="D206" s="76" t="s">
        <v>64</v>
      </c>
      <c r="E206" s="15" t="s">
        <v>404</v>
      </c>
      <c r="F206" s="74" t="s">
        <v>6</v>
      </c>
      <c r="G206" s="9"/>
      <c r="H206" s="13" t="s">
        <v>88</v>
      </c>
      <c r="I206" s="77" t="s">
        <v>60</v>
      </c>
      <c r="J206" s="15" t="s">
        <v>405</v>
      </c>
      <c r="K206" s="90" t="s">
        <v>73</v>
      </c>
    </row>
    <row r="207" spans="2:11" ht="15.75" thickBot="1">
      <c r="B207" s="4">
        <v>0.9375</v>
      </c>
      <c r="C207" s="5" t="s">
        <v>89</v>
      </c>
      <c r="D207" s="74" t="s">
        <v>6</v>
      </c>
      <c r="E207" s="17" t="s">
        <v>406</v>
      </c>
      <c r="F207" s="77" t="s">
        <v>60</v>
      </c>
      <c r="G207" s="9"/>
      <c r="H207" s="5" t="s">
        <v>90</v>
      </c>
      <c r="I207" s="90" t="s">
        <v>73</v>
      </c>
      <c r="J207" s="17" t="s">
        <v>379</v>
      </c>
      <c r="K207" s="76" t="s">
        <v>64</v>
      </c>
    </row>
    <row r="208" spans="2:11" ht="15.75" thickBot="1">
      <c r="B208" s="12">
        <v>0.95833333333333337</v>
      </c>
      <c r="C208" s="13" t="s">
        <v>91</v>
      </c>
      <c r="D208" s="75" t="s">
        <v>11</v>
      </c>
      <c r="E208" s="15" t="s">
        <v>407</v>
      </c>
      <c r="F208" s="89" t="s">
        <v>69</v>
      </c>
      <c r="G208" s="9"/>
      <c r="H208" s="13" t="s">
        <v>92</v>
      </c>
      <c r="I208" s="74" t="s">
        <v>6</v>
      </c>
      <c r="J208" s="15" t="s">
        <v>408</v>
      </c>
      <c r="K208" s="73" t="s">
        <v>8</v>
      </c>
    </row>
    <row r="209" spans="2:11" ht="15.75" thickBot="1">
      <c r="B209" s="4">
        <v>0.97916666666666663</v>
      </c>
      <c r="C209" s="5" t="s">
        <v>93</v>
      </c>
      <c r="D209" s="89" t="s">
        <v>69</v>
      </c>
      <c r="E209" s="17" t="s">
        <v>409</v>
      </c>
      <c r="F209" s="73" t="s">
        <v>8</v>
      </c>
      <c r="G209" s="9"/>
      <c r="H209" s="5"/>
      <c r="I209" s="92"/>
      <c r="J209" s="17"/>
      <c r="K209" s="92"/>
    </row>
    <row r="211" spans="2:11" ht="78.75" customHeight="1"/>
    <row r="212" spans="2:11" ht="35.25" customHeight="1" thickBot="1"/>
    <row r="213" spans="2:11" ht="15.75" thickBot="1">
      <c r="B213" s="139" t="s">
        <v>389</v>
      </c>
      <c r="C213" s="140"/>
      <c r="D213" s="140"/>
      <c r="E213" s="140"/>
      <c r="F213" s="140"/>
      <c r="G213" s="140"/>
      <c r="H213" s="140"/>
      <c r="I213" s="140"/>
      <c r="J213" s="140"/>
      <c r="K213" s="141"/>
    </row>
    <row r="214" spans="2:11" ht="16.5" thickTop="1" thickBot="1">
      <c r="B214" s="142" t="s">
        <v>0</v>
      </c>
      <c r="C214" s="143"/>
      <c r="D214" s="1" t="s">
        <v>1</v>
      </c>
      <c r="E214" s="1"/>
      <c r="F214" s="1" t="s">
        <v>2</v>
      </c>
      <c r="G214" s="2"/>
      <c r="H214" s="3"/>
      <c r="I214" s="1" t="s">
        <v>3</v>
      </c>
      <c r="J214" s="1"/>
      <c r="K214" s="1" t="s">
        <v>4</v>
      </c>
    </row>
    <row r="215" spans="2:11" ht="16.5" thickTop="1" thickBot="1">
      <c r="B215" s="4">
        <v>0.75</v>
      </c>
      <c r="C215" s="5" t="s">
        <v>5</v>
      </c>
      <c r="D215" s="73" t="s">
        <v>8</v>
      </c>
      <c r="E215" s="97" t="s">
        <v>411</v>
      </c>
      <c r="F215" s="89" t="s">
        <v>69</v>
      </c>
      <c r="G215" s="9"/>
      <c r="H215" s="5" t="s">
        <v>7</v>
      </c>
      <c r="I215" s="76" t="s">
        <v>64</v>
      </c>
      <c r="J215" s="17" t="s">
        <v>412</v>
      </c>
      <c r="K215" s="75" t="s">
        <v>11</v>
      </c>
    </row>
    <row r="216" spans="2:11" ht="15.75" thickBot="1">
      <c r="B216" s="12">
        <v>0.78125</v>
      </c>
      <c r="C216" s="13" t="s">
        <v>9</v>
      </c>
      <c r="D216" s="8" t="s">
        <v>73</v>
      </c>
      <c r="E216" s="15" t="s">
        <v>413</v>
      </c>
      <c r="F216" s="6" t="s">
        <v>6</v>
      </c>
      <c r="G216" s="9"/>
      <c r="H216" s="13" t="s">
        <v>10</v>
      </c>
      <c r="I216" s="11" t="s">
        <v>8</v>
      </c>
      <c r="J216" s="15" t="s">
        <v>414</v>
      </c>
      <c r="K216" s="10" t="s">
        <v>60</v>
      </c>
    </row>
    <row r="217" spans="2:11" ht="15.75" thickBot="1">
      <c r="B217" s="4">
        <v>0.8125</v>
      </c>
      <c r="C217" s="5" t="s">
        <v>12</v>
      </c>
      <c r="D217" s="89" t="s">
        <v>69</v>
      </c>
      <c r="E217" s="17" t="s">
        <v>415</v>
      </c>
      <c r="F217" s="14" t="s">
        <v>64</v>
      </c>
      <c r="G217" s="9"/>
      <c r="H217" s="5" t="s">
        <v>13</v>
      </c>
      <c r="I217" s="16" t="s">
        <v>11</v>
      </c>
      <c r="J217" s="17" t="s">
        <v>416</v>
      </c>
      <c r="K217" s="8" t="s">
        <v>73</v>
      </c>
    </row>
    <row r="218" spans="2:11" ht="15.75" thickBot="1">
      <c r="B218" s="12">
        <v>0.83333333333333337</v>
      </c>
      <c r="C218" s="13" t="s">
        <v>14</v>
      </c>
      <c r="D218" s="6" t="s">
        <v>6</v>
      </c>
      <c r="E218" s="15" t="s">
        <v>417</v>
      </c>
      <c r="F218" s="89" t="s">
        <v>69</v>
      </c>
      <c r="G218" s="9"/>
      <c r="H218" s="13" t="s">
        <v>15</v>
      </c>
      <c r="I218" s="77" t="s">
        <v>60</v>
      </c>
      <c r="J218" s="15" t="s">
        <v>418</v>
      </c>
      <c r="K218" s="75" t="s">
        <v>11</v>
      </c>
    </row>
    <row r="219" spans="2:11" ht="15.75" thickBot="1">
      <c r="B219" s="4">
        <v>0.85416666666666663</v>
      </c>
      <c r="C219" s="5" t="s">
        <v>16</v>
      </c>
      <c r="D219" s="91" t="s">
        <v>64</v>
      </c>
      <c r="E219" s="17" t="s">
        <v>419</v>
      </c>
      <c r="F219" s="73" t="s">
        <v>8</v>
      </c>
      <c r="G219" s="9"/>
      <c r="H219" s="5" t="s">
        <v>17</v>
      </c>
      <c r="I219" s="89" t="s">
        <v>69</v>
      </c>
      <c r="J219" s="17" t="s">
        <v>420</v>
      </c>
      <c r="K219" s="90" t="s">
        <v>73</v>
      </c>
    </row>
    <row r="220" spans="2:11" ht="15.75" thickBot="1">
      <c r="B220" s="12">
        <v>0.875</v>
      </c>
      <c r="C220" s="13" t="s">
        <v>18</v>
      </c>
      <c r="D220" s="75" t="s">
        <v>11</v>
      </c>
      <c r="E220" s="15" t="s">
        <v>421</v>
      </c>
      <c r="F220" s="74" t="s">
        <v>6</v>
      </c>
      <c r="G220" s="9"/>
      <c r="H220" s="13" t="s">
        <v>19</v>
      </c>
      <c r="I220" s="77" t="s">
        <v>60</v>
      </c>
      <c r="J220" s="15" t="s">
        <v>422</v>
      </c>
      <c r="K220" s="76" t="s">
        <v>64</v>
      </c>
    </row>
    <row r="221" spans="2:11" ht="15.75" thickBot="1">
      <c r="B221" s="4">
        <v>0.89583333333333337</v>
      </c>
      <c r="C221" s="5" t="s">
        <v>20</v>
      </c>
      <c r="D221" s="73" t="s">
        <v>8</v>
      </c>
      <c r="E221" s="17" t="s">
        <v>423</v>
      </c>
      <c r="F221" s="75" t="s">
        <v>11</v>
      </c>
      <c r="G221" s="9"/>
      <c r="H221" s="5" t="s">
        <v>21</v>
      </c>
      <c r="I221" s="76" t="s">
        <v>64</v>
      </c>
      <c r="J221" s="17" t="s">
        <v>424</v>
      </c>
      <c r="K221" s="74" t="s">
        <v>6</v>
      </c>
    </row>
    <row r="222" spans="2:11" ht="15.75" thickBot="1">
      <c r="B222" s="12">
        <v>0.91666666666666663</v>
      </c>
      <c r="C222" s="13" t="s">
        <v>22</v>
      </c>
      <c r="D222" s="89" t="s">
        <v>69</v>
      </c>
      <c r="E222" s="15" t="s">
        <v>425</v>
      </c>
      <c r="F222" s="77" t="s">
        <v>60</v>
      </c>
      <c r="G222" s="9"/>
      <c r="H222" s="13" t="s">
        <v>88</v>
      </c>
      <c r="I222" s="90" t="s">
        <v>73</v>
      </c>
      <c r="J222" s="15" t="s">
        <v>426</v>
      </c>
      <c r="K222" s="73" t="s">
        <v>8</v>
      </c>
    </row>
    <row r="223" spans="2:11" ht="15.75" thickBot="1">
      <c r="B223" s="4">
        <v>0.9375</v>
      </c>
      <c r="C223" s="5" t="s">
        <v>89</v>
      </c>
      <c r="D223" s="90" t="s">
        <v>73</v>
      </c>
      <c r="E223" s="17" t="s">
        <v>427</v>
      </c>
      <c r="F223" s="76" t="s">
        <v>64</v>
      </c>
      <c r="G223" s="9"/>
      <c r="H223" s="5" t="s">
        <v>90</v>
      </c>
      <c r="I223" s="74" t="s">
        <v>6</v>
      </c>
      <c r="J223" s="17" t="s">
        <v>428</v>
      </c>
      <c r="K223" s="77" t="s">
        <v>60</v>
      </c>
    </row>
    <row r="224" spans="2:11" ht="15.75" thickBot="1">
      <c r="B224" s="12">
        <v>0.95833333333333337</v>
      </c>
      <c r="C224" s="13" t="s">
        <v>91</v>
      </c>
      <c r="D224" s="77" t="s">
        <v>60</v>
      </c>
      <c r="E224" s="15" t="s">
        <v>429</v>
      </c>
      <c r="F224" s="90" t="s">
        <v>73</v>
      </c>
      <c r="G224" s="9"/>
      <c r="H224" s="13" t="s">
        <v>92</v>
      </c>
      <c r="I224" s="75" t="s">
        <v>11</v>
      </c>
      <c r="J224" s="15" t="s">
        <v>430</v>
      </c>
      <c r="K224" s="89" t="s">
        <v>69</v>
      </c>
    </row>
    <row r="225" spans="2:11" ht="15.75" thickBot="1">
      <c r="B225" s="4">
        <v>0.97916666666666663</v>
      </c>
      <c r="C225" s="5" t="s">
        <v>93</v>
      </c>
      <c r="D225" s="74" t="s">
        <v>6</v>
      </c>
      <c r="E225" s="17" t="s">
        <v>431</v>
      </c>
      <c r="F225" s="73" t="s">
        <v>8</v>
      </c>
      <c r="G225" s="9"/>
      <c r="H225" s="5"/>
      <c r="I225" s="92"/>
      <c r="J225" s="17"/>
      <c r="K225" s="92"/>
    </row>
    <row r="227" spans="2:11" ht="15.75" thickBot="1"/>
    <row r="228" spans="2:11" ht="15.75" thickBot="1">
      <c r="B228" s="139" t="s">
        <v>410</v>
      </c>
      <c r="C228" s="140"/>
      <c r="D228" s="140"/>
      <c r="E228" s="140"/>
      <c r="F228" s="140"/>
      <c r="G228" s="140"/>
      <c r="H228" s="140"/>
      <c r="I228" s="140"/>
      <c r="J228" s="140"/>
      <c r="K228" s="141"/>
    </row>
    <row r="229" spans="2:11" ht="16.5" thickTop="1" thickBot="1">
      <c r="B229" s="142" t="s">
        <v>0</v>
      </c>
      <c r="C229" s="143"/>
      <c r="D229" s="1" t="s">
        <v>1</v>
      </c>
      <c r="E229" s="1"/>
      <c r="F229" s="1" t="s">
        <v>2</v>
      </c>
      <c r="G229" s="2"/>
      <c r="H229" s="3"/>
      <c r="I229" s="1" t="s">
        <v>3</v>
      </c>
      <c r="J229" s="1"/>
      <c r="K229" s="1" t="s">
        <v>4</v>
      </c>
    </row>
    <row r="230" spans="2:11" ht="16.5" thickTop="1" thickBot="1">
      <c r="B230" s="4">
        <v>0.75</v>
      </c>
      <c r="C230" s="5" t="s">
        <v>5</v>
      </c>
      <c r="D230" s="90" t="s">
        <v>73</v>
      </c>
      <c r="E230" s="97" t="s">
        <v>433</v>
      </c>
      <c r="F230" s="89" t="s">
        <v>69</v>
      </c>
      <c r="G230" s="9"/>
      <c r="H230" s="5" t="s">
        <v>7</v>
      </c>
      <c r="I230" s="75" t="s">
        <v>11</v>
      </c>
      <c r="J230" s="17" t="s">
        <v>434</v>
      </c>
      <c r="K230" s="73" t="s">
        <v>8</v>
      </c>
    </row>
    <row r="231" spans="2:11" ht="15.75" thickBot="1">
      <c r="B231" s="12">
        <v>0.78125</v>
      </c>
      <c r="C231" s="13" t="s">
        <v>9</v>
      </c>
      <c r="D231" s="73" t="s">
        <v>8</v>
      </c>
      <c r="E231" s="15" t="s">
        <v>435</v>
      </c>
      <c r="F231" s="91" t="s">
        <v>64</v>
      </c>
      <c r="G231" s="9"/>
      <c r="H231" s="13" t="s">
        <v>10</v>
      </c>
      <c r="I231" s="6" t="s">
        <v>6</v>
      </c>
      <c r="J231" s="15" t="s">
        <v>436</v>
      </c>
      <c r="K231" s="8" t="s">
        <v>73</v>
      </c>
    </row>
    <row r="232" spans="2:11" ht="15.75" thickBot="1">
      <c r="B232" s="4">
        <v>0.8125</v>
      </c>
      <c r="C232" s="5" t="s">
        <v>12</v>
      </c>
      <c r="D232" s="75" t="s">
        <v>11</v>
      </c>
      <c r="E232" s="17" t="s">
        <v>437</v>
      </c>
      <c r="F232" s="77" t="s">
        <v>60</v>
      </c>
      <c r="G232" s="9"/>
      <c r="H232" s="5" t="s">
        <v>13</v>
      </c>
      <c r="I232" s="73" t="s">
        <v>8</v>
      </c>
      <c r="J232" s="17" t="s">
        <v>438</v>
      </c>
      <c r="K232" s="74" t="s">
        <v>6</v>
      </c>
    </row>
    <row r="233" spans="2:11" ht="15.75" thickBot="1">
      <c r="B233" s="12">
        <v>0.83333333333333337</v>
      </c>
      <c r="C233" s="13" t="s">
        <v>14</v>
      </c>
      <c r="D233" s="8" t="s">
        <v>73</v>
      </c>
      <c r="E233" s="15" t="s">
        <v>439</v>
      </c>
      <c r="F233" s="16" t="s">
        <v>11</v>
      </c>
      <c r="G233" s="9"/>
      <c r="H233" s="13" t="s">
        <v>15</v>
      </c>
      <c r="I233" s="89" t="s">
        <v>69</v>
      </c>
      <c r="J233" s="15" t="s">
        <v>440</v>
      </c>
      <c r="K233" s="14" t="s">
        <v>64</v>
      </c>
    </row>
    <row r="234" spans="2:11" ht="15.75" thickBot="1">
      <c r="B234" s="4">
        <v>0.85416666666666663</v>
      </c>
      <c r="C234" s="5" t="s">
        <v>16</v>
      </c>
      <c r="D234" s="74" t="s">
        <v>6</v>
      </c>
      <c r="E234" s="17" t="s">
        <v>441</v>
      </c>
      <c r="F234" s="76" t="s">
        <v>64</v>
      </c>
      <c r="G234" s="9"/>
      <c r="H234" s="5" t="s">
        <v>17</v>
      </c>
      <c r="I234" s="77" t="s">
        <v>60</v>
      </c>
      <c r="J234" s="17" t="s">
        <v>442</v>
      </c>
      <c r="K234" s="89" t="s">
        <v>69</v>
      </c>
    </row>
    <row r="235" spans="2:11" ht="15.75" thickBot="1">
      <c r="B235" s="12">
        <v>0.875</v>
      </c>
      <c r="C235" s="13" t="s">
        <v>18</v>
      </c>
      <c r="D235" s="89" t="s">
        <v>69</v>
      </c>
      <c r="E235" s="15" t="s">
        <v>443</v>
      </c>
      <c r="F235" s="73" t="s">
        <v>8</v>
      </c>
      <c r="G235" s="9"/>
      <c r="H235" s="13" t="s">
        <v>19</v>
      </c>
      <c r="I235" s="90" t="s">
        <v>73</v>
      </c>
      <c r="J235" s="15" t="s">
        <v>444</v>
      </c>
      <c r="K235" s="77" t="s">
        <v>60</v>
      </c>
    </row>
    <row r="236" spans="2:11" ht="15.75" thickBot="1">
      <c r="B236" s="4">
        <v>0.89583333333333337</v>
      </c>
      <c r="C236" s="5" t="s">
        <v>20</v>
      </c>
      <c r="D236" s="77" t="s">
        <v>60</v>
      </c>
      <c r="E236" s="17" t="s">
        <v>445</v>
      </c>
      <c r="F236" s="74" t="s">
        <v>6</v>
      </c>
      <c r="G236" s="9"/>
      <c r="H236" s="5" t="s">
        <v>21</v>
      </c>
      <c r="I236" s="75" t="s">
        <v>11</v>
      </c>
      <c r="J236" s="17" t="s">
        <v>446</v>
      </c>
      <c r="K236" s="89" t="s">
        <v>69</v>
      </c>
    </row>
    <row r="237" spans="2:11" ht="15.75" thickBot="1">
      <c r="B237" s="12">
        <v>0.91666666666666663</v>
      </c>
      <c r="C237" s="13" t="s">
        <v>22</v>
      </c>
      <c r="D237" s="76" t="s">
        <v>64</v>
      </c>
      <c r="E237" s="15" t="s">
        <v>447</v>
      </c>
      <c r="F237" s="75" t="s">
        <v>11</v>
      </c>
      <c r="G237" s="9"/>
      <c r="H237" s="13" t="s">
        <v>88</v>
      </c>
      <c r="I237" s="89" t="s">
        <v>69</v>
      </c>
      <c r="J237" s="15" t="s">
        <v>448</v>
      </c>
      <c r="K237" s="6" t="s">
        <v>6</v>
      </c>
    </row>
    <row r="238" spans="2:11" ht="15.75" thickBot="1">
      <c r="B238" s="4">
        <v>0.9375</v>
      </c>
      <c r="C238" s="5" t="s">
        <v>89</v>
      </c>
      <c r="D238" s="73" t="s">
        <v>8</v>
      </c>
      <c r="E238" s="17" t="s">
        <v>449</v>
      </c>
      <c r="F238" s="90" t="s">
        <v>73</v>
      </c>
      <c r="G238" s="9"/>
      <c r="H238" s="5" t="s">
        <v>90</v>
      </c>
      <c r="I238" s="74" t="s">
        <v>6</v>
      </c>
      <c r="J238" s="17" t="s">
        <v>450</v>
      </c>
      <c r="K238" s="75" t="s">
        <v>11</v>
      </c>
    </row>
    <row r="239" spans="2:11" ht="15.75" thickBot="1">
      <c r="B239" s="12">
        <v>0.95833333333333337</v>
      </c>
      <c r="C239" s="13" t="s">
        <v>91</v>
      </c>
      <c r="D239" s="10" t="s">
        <v>60</v>
      </c>
      <c r="E239" s="15" t="s">
        <v>365</v>
      </c>
      <c r="F239" s="11" t="s">
        <v>8</v>
      </c>
      <c r="G239" s="9"/>
      <c r="H239" s="13" t="s">
        <v>92</v>
      </c>
      <c r="I239" s="76" t="s">
        <v>64</v>
      </c>
      <c r="J239" s="15" t="s">
        <v>451</v>
      </c>
      <c r="K239" s="90" t="s">
        <v>73</v>
      </c>
    </row>
    <row r="240" spans="2:11" ht="15.75" thickBot="1">
      <c r="B240" s="4">
        <v>0.97916666666666663</v>
      </c>
      <c r="C240" s="5" t="s">
        <v>93</v>
      </c>
      <c r="D240" s="76" t="s">
        <v>64</v>
      </c>
      <c r="E240" s="17" t="s">
        <v>452</v>
      </c>
      <c r="F240" s="77" t="s">
        <v>60</v>
      </c>
      <c r="G240" s="9"/>
      <c r="H240" s="5"/>
      <c r="I240" s="92"/>
      <c r="J240" s="17"/>
      <c r="K240" s="92"/>
    </row>
    <row r="242" spans="2:11" ht="52.5" customHeight="1"/>
    <row r="243" spans="2:11" ht="33" customHeight="1" thickBot="1"/>
    <row r="244" spans="2:11" ht="15.75" thickBot="1">
      <c r="B244" s="139" t="s">
        <v>453</v>
      </c>
      <c r="C244" s="140"/>
      <c r="D244" s="140"/>
      <c r="E244" s="140"/>
      <c r="F244" s="140"/>
      <c r="G244" s="140"/>
      <c r="H244" s="140"/>
      <c r="I244" s="140"/>
      <c r="J244" s="140"/>
      <c r="K244" s="141"/>
    </row>
    <row r="245" spans="2:11" ht="16.5" thickTop="1" thickBot="1">
      <c r="B245" s="142" t="s">
        <v>0</v>
      </c>
      <c r="C245" s="143"/>
      <c r="D245" s="1" t="s">
        <v>1</v>
      </c>
      <c r="E245" s="1"/>
      <c r="F245" s="1" t="s">
        <v>2</v>
      </c>
      <c r="G245" s="2"/>
      <c r="H245" s="3"/>
      <c r="I245" s="1" t="s">
        <v>3</v>
      </c>
      <c r="J245" s="1"/>
      <c r="K245" s="1" t="s">
        <v>4</v>
      </c>
    </row>
    <row r="246" spans="2:11" ht="16.5" thickTop="1" thickBot="1">
      <c r="B246" s="4">
        <v>0.66666666666666663</v>
      </c>
      <c r="C246" s="5" t="s">
        <v>5</v>
      </c>
      <c r="D246" s="89" t="s">
        <v>69</v>
      </c>
      <c r="E246" s="17"/>
      <c r="F246" s="90" t="s">
        <v>73</v>
      </c>
      <c r="G246" s="9"/>
      <c r="H246" s="5" t="s">
        <v>7</v>
      </c>
      <c r="I246" s="74" t="s">
        <v>6</v>
      </c>
      <c r="J246" s="97"/>
      <c r="K246" s="73" t="s">
        <v>8</v>
      </c>
    </row>
    <row r="247" spans="2:11" ht="15.75" thickBot="1">
      <c r="B247" s="12">
        <v>0.69791666666666663</v>
      </c>
      <c r="C247" s="13" t="s">
        <v>9</v>
      </c>
      <c r="D247" s="11" t="s">
        <v>8</v>
      </c>
      <c r="E247" s="15"/>
      <c r="F247" s="10" t="s">
        <v>60</v>
      </c>
      <c r="G247" s="9"/>
      <c r="H247" s="13" t="s">
        <v>10</v>
      </c>
      <c r="I247" s="89" t="s">
        <v>69</v>
      </c>
      <c r="J247" s="17"/>
      <c r="K247" s="14" t="s">
        <v>64</v>
      </c>
    </row>
    <row r="248" spans="2:11" ht="15.75" thickBot="1">
      <c r="B248" s="4">
        <v>0.72916666666666663</v>
      </c>
      <c r="C248" s="5" t="s">
        <v>12</v>
      </c>
      <c r="D248" s="77" t="s">
        <v>60</v>
      </c>
      <c r="E248" s="17"/>
      <c r="F248" s="75" t="s">
        <v>11</v>
      </c>
      <c r="G248" s="9"/>
      <c r="H248" s="5" t="s">
        <v>13</v>
      </c>
      <c r="I248" s="8" t="s">
        <v>73</v>
      </c>
      <c r="J248" s="15"/>
      <c r="K248" s="6" t="s">
        <v>6</v>
      </c>
    </row>
    <row r="249" spans="2:11" ht="15.75" thickBot="1">
      <c r="B249" s="12">
        <v>0.75</v>
      </c>
      <c r="C249" s="13" t="s">
        <v>14</v>
      </c>
      <c r="D249" s="91" t="s">
        <v>64</v>
      </c>
      <c r="E249" s="15"/>
      <c r="F249" s="73" t="s">
        <v>8</v>
      </c>
      <c r="G249" s="9"/>
      <c r="H249" s="13" t="s">
        <v>15</v>
      </c>
      <c r="I249" s="75" t="s">
        <v>11</v>
      </c>
      <c r="J249" s="15"/>
      <c r="K249" s="89" t="s">
        <v>69</v>
      </c>
    </row>
    <row r="250" spans="2:11" ht="15.75" thickBot="1">
      <c r="B250" s="4">
        <v>0.77083333333333337</v>
      </c>
      <c r="C250" s="5" t="s">
        <v>16</v>
      </c>
      <c r="D250" s="16" t="s">
        <v>11</v>
      </c>
      <c r="E250" s="17"/>
      <c r="F250" s="8" t="s">
        <v>73</v>
      </c>
      <c r="G250" s="9"/>
      <c r="H250" s="5" t="s">
        <v>17</v>
      </c>
      <c r="I250" s="89" t="s">
        <v>69</v>
      </c>
      <c r="J250" s="17"/>
      <c r="K250" s="6" t="s">
        <v>6</v>
      </c>
    </row>
    <row r="251" spans="2:11" ht="15.75" thickBot="1">
      <c r="B251" s="12">
        <v>0.79166666666666663</v>
      </c>
      <c r="C251" s="13" t="s">
        <v>18</v>
      </c>
      <c r="D251" s="76" t="s">
        <v>64</v>
      </c>
      <c r="E251" s="15"/>
      <c r="F251" s="74" t="s">
        <v>6</v>
      </c>
      <c r="G251" s="9"/>
      <c r="H251" s="13" t="s">
        <v>19</v>
      </c>
      <c r="I251" s="90" t="s">
        <v>73</v>
      </c>
      <c r="J251" s="15"/>
      <c r="K251" s="77" t="s">
        <v>60</v>
      </c>
    </row>
    <row r="252" spans="2:11" ht="15.75" thickBot="1">
      <c r="B252" s="4">
        <v>0.8125</v>
      </c>
      <c r="C252" s="5" t="s">
        <v>20</v>
      </c>
      <c r="D252" s="74" t="s">
        <v>6</v>
      </c>
      <c r="E252" s="17"/>
      <c r="F252" s="77" t="s">
        <v>60</v>
      </c>
      <c r="G252" s="9"/>
      <c r="H252" s="5" t="s">
        <v>21</v>
      </c>
      <c r="I252" s="73" t="s">
        <v>8</v>
      </c>
      <c r="J252" s="17"/>
      <c r="K252" s="75" t="s">
        <v>11</v>
      </c>
    </row>
    <row r="253" spans="2:11" ht="15.75" thickBot="1">
      <c r="B253" s="12">
        <v>0.83333333333333337</v>
      </c>
      <c r="C253" s="13" t="s">
        <v>22</v>
      </c>
      <c r="D253" s="90" t="s">
        <v>73</v>
      </c>
      <c r="E253" s="15"/>
      <c r="F253" s="73" t="s">
        <v>8</v>
      </c>
      <c r="G253" s="9"/>
      <c r="H253" s="13" t="s">
        <v>88</v>
      </c>
      <c r="I253" s="77" t="s">
        <v>60</v>
      </c>
      <c r="J253" s="15"/>
      <c r="K253" s="89" t="s">
        <v>69</v>
      </c>
    </row>
    <row r="254" spans="2:11" ht="15.75" thickBot="1">
      <c r="B254" s="4">
        <v>0.85416666666666663</v>
      </c>
      <c r="C254" s="5" t="s">
        <v>89</v>
      </c>
      <c r="D254" s="77" t="s">
        <v>60</v>
      </c>
      <c r="E254" s="17"/>
      <c r="F254" s="76" t="s">
        <v>64</v>
      </c>
      <c r="G254" s="9"/>
      <c r="H254" s="5" t="s">
        <v>90</v>
      </c>
      <c r="I254" s="74" t="s">
        <v>6</v>
      </c>
      <c r="J254" s="17"/>
      <c r="K254" s="75" t="s">
        <v>11</v>
      </c>
    </row>
    <row r="255" spans="2:11" ht="15.75" thickBot="1">
      <c r="B255" s="12">
        <v>0.875</v>
      </c>
      <c r="C255" s="13" t="s">
        <v>91</v>
      </c>
      <c r="D255" s="73" t="s">
        <v>8</v>
      </c>
      <c r="E255" s="15"/>
      <c r="F255" s="89" t="s">
        <v>69</v>
      </c>
      <c r="G255" s="9"/>
      <c r="H255" s="13" t="s">
        <v>92</v>
      </c>
      <c r="I255" s="76" t="s">
        <v>64</v>
      </c>
      <c r="J255" s="15"/>
      <c r="K255" s="90" t="s">
        <v>73</v>
      </c>
    </row>
    <row r="256" spans="2:11" ht="15.75" thickBot="1">
      <c r="B256" s="4">
        <v>0.89583333333333337</v>
      </c>
      <c r="C256" s="5" t="s">
        <v>93</v>
      </c>
      <c r="D256" s="75" t="s">
        <v>11</v>
      </c>
      <c r="E256" s="17"/>
      <c r="F256" s="76" t="s">
        <v>64</v>
      </c>
      <c r="G256" s="9"/>
      <c r="H256" s="5"/>
      <c r="I256" s="92"/>
      <c r="J256" s="17"/>
      <c r="K256" s="92"/>
    </row>
  </sheetData>
  <mergeCells count="35">
    <mergeCell ref="B197:K197"/>
    <mergeCell ref="B198:C198"/>
    <mergeCell ref="B244:K244"/>
    <mergeCell ref="B245:C245"/>
    <mergeCell ref="B32:C32"/>
    <mergeCell ref="B45:K45"/>
    <mergeCell ref="B46:C46"/>
    <mergeCell ref="B59:K59"/>
    <mergeCell ref="B136:K136"/>
    <mergeCell ref="B60:C60"/>
    <mergeCell ref="B121:K121"/>
    <mergeCell ref="B122:C122"/>
    <mergeCell ref="B106:K106"/>
    <mergeCell ref="B107:C107"/>
    <mergeCell ref="B75:K75"/>
    <mergeCell ref="B31:K31"/>
    <mergeCell ref="B2:K2"/>
    <mergeCell ref="B3:K3"/>
    <mergeCell ref="B4:C4"/>
    <mergeCell ref="B17:K17"/>
    <mergeCell ref="B18:C18"/>
    <mergeCell ref="B182:K182"/>
    <mergeCell ref="B183:C183"/>
    <mergeCell ref="B76:C76"/>
    <mergeCell ref="B91:K91"/>
    <mergeCell ref="B92:C92"/>
    <mergeCell ref="B166:K166"/>
    <mergeCell ref="B167:C167"/>
    <mergeCell ref="B151:K151"/>
    <mergeCell ref="B152:C152"/>
    <mergeCell ref="B137:C137"/>
    <mergeCell ref="B228:K228"/>
    <mergeCell ref="B229:C229"/>
    <mergeCell ref="B213:K213"/>
    <mergeCell ref="B214:C214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43"/>
  <sheetViews>
    <sheetView workbookViewId="0">
      <pane xSplit="12" ySplit="1" topLeftCell="CC2" activePane="bottomRight" state="frozen"/>
      <selection pane="topRight" activeCell="M1" sqref="M1"/>
      <selection pane="bottomLeft" activeCell="A2" sqref="A2"/>
      <selection pane="bottomRight" activeCell="CP43" sqref="CP43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100" width="3.7109375" style="45" customWidth="1"/>
    <col min="101" max="101" width="4.42578125" style="45" customWidth="1"/>
    <col min="102" max="102" width="7.7109375" style="45" customWidth="1"/>
    <col min="103" max="103" width="9.140625" style="45"/>
    <col min="104" max="104" width="6.42578125" style="45" customWidth="1"/>
    <col min="105" max="105" width="6.5703125" style="45" customWidth="1"/>
    <col min="106" max="16384" width="9.140625" style="45"/>
  </cols>
  <sheetData>
    <row r="1" spans="1:105" ht="15.75" customHeight="1">
      <c r="A1" s="147" t="s">
        <v>23</v>
      </c>
      <c r="B1" s="149" t="s">
        <v>41</v>
      </c>
      <c r="C1" s="151" t="s">
        <v>42</v>
      </c>
      <c r="D1" s="153" t="s">
        <v>59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5"/>
    </row>
    <row r="2" spans="1:105" ht="18" customHeight="1" thickBot="1">
      <c r="A2" s="148"/>
      <c r="B2" s="150"/>
      <c r="C2" s="152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>
        <v>61</v>
      </c>
      <c r="BM2" s="47">
        <v>62</v>
      </c>
      <c r="BN2" s="47">
        <v>63</v>
      </c>
      <c r="BO2" s="47">
        <v>64</v>
      </c>
      <c r="BP2" s="47">
        <v>65</v>
      </c>
      <c r="BQ2" s="47">
        <v>66</v>
      </c>
      <c r="BR2" s="47">
        <v>67</v>
      </c>
      <c r="BS2" s="47">
        <v>68</v>
      </c>
      <c r="BT2" s="47">
        <v>69</v>
      </c>
      <c r="BU2" s="47">
        <v>70</v>
      </c>
      <c r="BV2" s="47">
        <v>71</v>
      </c>
      <c r="BW2" s="47">
        <v>72</v>
      </c>
      <c r="BX2" s="47">
        <v>73</v>
      </c>
      <c r="BY2" s="47">
        <v>74</v>
      </c>
      <c r="BZ2" s="47">
        <v>75</v>
      </c>
      <c r="CA2" s="47">
        <v>76</v>
      </c>
      <c r="CB2" s="47">
        <v>77</v>
      </c>
      <c r="CC2" s="47">
        <v>78</v>
      </c>
      <c r="CD2" s="47">
        <v>79</v>
      </c>
      <c r="CE2" s="47">
        <v>80</v>
      </c>
      <c r="CF2" s="47">
        <v>81</v>
      </c>
      <c r="CG2" s="47">
        <v>82</v>
      </c>
      <c r="CH2" s="47">
        <v>83</v>
      </c>
      <c r="CI2" s="47">
        <v>84</v>
      </c>
      <c r="CJ2" s="47">
        <v>85</v>
      </c>
      <c r="CK2" s="47">
        <v>86</v>
      </c>
      <c r="CL2" s="47">
        <v>87</v>
      </c>
      <c r="CM2" s="47">
        <v>88</v>
      </c>
      <c r="CN2" s="47">
        <v>89</v>
      </c>
      <c r="CO2" s="47">
        <v>90</v>
      </c>
      <c r="CP2" s="47">
        <v>91</v>
      </c>
      <c r="CQ2" s="47">
        <v>92</v>
      </c>
      <c r="CR2" s="47">
        <v>93</v>
      </c>
      <c r="CS2" s="47">
        <v>94</v>
      </c>
      <c r="CT2" s="47">
        <v>95</v>
      </c>
      <c r="CU2" s="47">
        <v>96</v>
      </c>
      <c r="CV2" s="47"/>
      <c r="CW2" s="48" t="s">
        <v>43</v>
      </c>
      <c r="CX2" s="49" t="s">
        <v>44</v>
      </c>
      <c r="CY2" s="50" t="s">
        <v>27</v>
      </c>
      <c r="CZ2" s="51" t="s">
        <v>45</v>
      </c>
      <c r="DA2" s="52" t="s">
        <v>46</v>
      </c>
    </row>
    <row r="3" spans="1:105" ht="15" thickTop="1">
      <c r="A3" s="78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1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>
        <v>175</v>
      </c>
      <c r="BM3" s="64"/>
      <c r="BN3" s="64"/>
      <c r="BO3" s="64">
        <v>133</v>
      </c>
      <c r="BP3" s="64">
        <v>144</v>
      </c>
      <c r="BQ3" s="64">
        <v>152</v>
      </c>
      <c r="BR3" s="64">
        <v>144</v>
      </c>
      <c r="BS3" s="64"/>
      <c r="BT3" s="64"/>
      <c r="BU3" s="64">
        <v>160</v>
      </c>
      <c r="BV3" s="64">
        <v>169</v>
      </c>
      <c r="BW3" s="64"/>
      <c r="BX3" s="64">
        <v>145</v>
      </c>
      <c r="BY3" s="64">
        <v>163</v>
      </c>
      <c r="BZ3" s="64">
        <v>149</v>
      </c>
      <c r="CA3" s="64"/>
      <c r="CB3" s="64"/>
      <c r="CC3" s="64"/>
      <c r="CD3" s="64"/>
      <c r="CE3" s="64"/>
      <c r="CF3" s="64">
        <v>102</v>
      </c>
      <c r="CG3" s="64">
        <v>149</v>
      </c>
      <c r="CH3" s="64">
        <v>167</v>
      </c>
      <c r="CI3" s="64">
        <v>174</v>
      </c>
      <c r="CJ3" s="64"/>
      <c r="CK3" s="64">
        <v>139</v>
      </c>
      <c r="CL3" s="64">
        <v>177</v>
      </c>
      <c r="CM3" s="64">
        <v>112</v>
      </c>
      <c r="CN3" s="64"/>
      <c r="CO3" s="64">
        <v>123</v>
      </c>
      <c r="CP3" s="64">
        <v>165</v>
      </c>
      <c r="CQ3" s="64"/>
      <c r="CR3" s="64">
        <v>149</v>
      </c>
      <c r="CS3" s="64">
        <v>179</v>
      </c>
      <c r="CT3" s="64">
        <v>169</v>
      </c>
      <c r="CU3" s="64"/>
      <c r="CV3" s="64"/>
      <c r="CW3" s="88">
        <f>COUNTA(D3:CV3)</f>
        <v>62</v>
      </c>
      <c r="CX3" s="57">
        <f>SUM(D3:CV3)</f>
        <v>9582</v>
      </c>
      <c r="CY3" s="58">
        <f>CX3/CW3</f>
        <v>154.54838709677421</v>
      </c>
      <c r="CZ3" s="59">
        <f>MAX(D3:CV3)</f>
        <v>199</v>
      </c>
      <c r="DA3" s="60">
        <f>MIN(D3:CV3)</f>
        <v>102</v>
      </c>
    </row>
    <row r="4" spans="1:105" ht="14.25">
      <c r="A4" s="53">
        <v>2</v>
      </c>
      <c r="B4" s="95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>
        <v>157</v>
      </c>
      <c r="BM4" s="64">
        <v>169</v>
      </c>
      <c r="BN4" s="64">
        <v>155</v>
      </c>
      <c r="BO4" s="64">
        <v>143</v>
      </c>
      <c r="BP4" s="64">
        <v>165</v>
      </c>
      <c r="BQ4" s="64">
        <v>121</v>
      </c>
      <c r="BR4" s="64">
        <v>141</v>
      </c>
      <c r="BS4" s="64"/>
      <c r="BT4" s="64">
        <v>142</v>
      </c>
      <c r="BU4" s="64">
        <v>155</v>
      </c>
      <c r="BV4" s="64">
        <v>129</v>
      </c>
      <c r="BW4" s="64">
        <v>151</v>
      </c>
      <c r="BX4" s="64">
        <v>149</v>
      </c>
      <c r="BY4" s="64">
        <v>158</v>
      </c>
      <c r="BZ4" s="64">
        <v>166</v>
      </c>
      <c r="CA4" s="64">
        <v>164</v>
      </c>
      <c r="CB4" s="64">
        <v>121</v>
      </c>
      <c r="CC4" s="64">
        <v>173</v>
      </c>
      <c r="CD4" s="64">
        <v>176</v>
      </c>
      <c r="CE4" s="64">
        <v>138</v>
      </c>
      <c r="CF4" s="64">
        <v>137</v>
      </c>
      <c r="CG4" s="64">
        <v>148</v>
      </c>
      <c r="CH4" s="64">
        <v>175</v>
      </c>
      <c r="CI4" s="64">
        <v>118</v>
      </c>
      <c r="CJ4" s="64">
        <v>158</v>
      </c>
      <c r="CK4" s="64">
        <v>154</v>
      </c>
      <c r="CL4" s="64">
        <v>189</v>
      </c>
      <c r="CM4" s="64">
        <v>167</v>
      </c>
      <c r="CN4" s="64">
        <v>147</v>
      </c>
      <c r="CO4" s="64">
        <v>187</v>
      </c>
      <c r="CP4" s="64"/>
      <c r="CQ4" s="64"/>
      <c r="CR4" s="64"/>
      <c r="CS4" s="64"/>
      <c r="CT4" s="64"/>
      <c r="CU4" s="64"/>
      <c r="CV4" s="64"/>
      <c r="CW4" s="88">
        <f>COUNTA(D4:CV4)</f>
        <v>83</v>
      </c>
      <c r="CX4" s="57">
        <f>SUM(D4:CV4)</f>
        <v>12673</v>
      </c>
      <c r="CY4" s="58">
        <f>CX4/CW4</f>
        <v>152.68674698795181</v>
      </c>
      <c r="CZ4" s="59">
        <f>MAX(D4:CV4)</f>
        <v>190</v>
      </c>
      <c r="DA4" s="60">
        <f>MIN(D4:CV4)</f>
        <v>114</v>
      </c>
    </row>
    <row r="5" spans="1:105" ht="14.25">
      <c r="A5" s="53">
        <v>3</v>
      </c>
      <c r="B5" s="96" t="s">
        <v>76</v>
      </c>
      <c r="C5" s="62" t="s">
        <v>73</v>
      </c>
      <c r="D5" s="63">
        <v>164</v>
      </c>
      <c r="E5" s="63"/>
      <c r="F5" s="63"/>
      <c r="G5" s="63">
        <v>170</v>
      </c>
      <c r="H5" s="63">
        <v>108</v>
      </c>
      <c r="I5" s="63"/>
      <c r="J5" s="63">
        <v>142</v>
      </c>
      <c r="K5" s="63"/>
      <c r="L5" s="63">
        <v>181</v>
      </c>
      <c r="M5" s="63"/>
      <c r="N5" s="63"/>
      <c r="O5" s="63">
        <v>167</v>
      </c>
      <c r="P5" s="63">
        <v>132</v>
      </c>
      <c r="Q5" s="63"/>
      <c r="R5" s="63"/>
      <c r="S5" s="63">
        <v>155</v>
      </c>
      <c r="T5" s="63">
        <v>153</v>
      </c>
      <c r="U5" s="63">
        <v>160</v>
      </c>
      <c r="V5" s="64"/>
      <c r="W5" s="64"/>
      <c r="X5" s="64"/>
      <c r="Y5" s="64">
        <v>150</v>
      </c>
      <c r="Z5" s="64">
        <v>152</v>
      </c>
      <c r="AA5" s="64">
        <v>154</v>
      </c>
      <c r="AB5" s="64">
        <v>111</v>
      </c>
      <c r="AC5" s="64"/>
      <c r="AD5" s="64">
        <v>167</v>
      </c>
      <c r="AE5" s="64">
        <v>134</v>
      </c>
      <c r="AF5" s="64">
        <v>152</v>
      </c>
      <c r="AG5" s="64">
        <v>159</v>
      </c>
      <c r="AH5" s="64">
        <v>142</v>
      </c>
      <c r="AI5" s="64">
        <v>149</v>
      </c>
      <c r="AJ5" s="64"/>
      <c r="AK5" s="101">
        <v>194</v>
      </c>
      <c r="AL5" s="64">
        <v>151</v>
      </c>
      <c r="AM5" s="64"/>
      <c r="AN5" s="64">
        <v>136</v>
      </c>
      <c r="AO5" s="64"/>
      <c r="AP5" s="64"/>
      <c r="AQ5" s="64">
        <v>145</v>
      </c>
      <c r="AR5" s="64">
        <v>237</v>
      </c>
      <c r="AS5" s="64">
        <v>129</v>
      </c>
      <c r="AT5" s="64"/>
      <c r="AU5" s="64">
        <v>132</v>
      </c>
      <c r="AV5" s="64">
        <v>147</v>
      </c>
      <c r="AW5" s="64">
        <v>146</v>
      </c>
      <c r="AX5" s="64">
        <v>180</v>
      </c>
      <c r="AY5" s="64">
        <v>98</v>
      </c>
      <c r="AZ5" s="64">
        <v>133</v>
      </c>
      <c r="BA5" s="64">
        <v>122</v>
      </c>
      <c r="BB5" s="64">
        <v>159</v>
      </c>
      <c r="BC5" s="64">
        <v>152</v>
      </c>
      <c r="BD5" s="64">
        <v>114</v>
      </c>
      <c r="BE5" s="64">
        <v>201</v>
      </c>
      <c r="BF5" s="64">
        <v>137</v>
      </c>
      <c r="BG5" s="64">
        <v>147</v>
      </c>
      <c r="BH5" s="64">
        <v>159</v>
      </c>
      <c r="BI5" s="64">
        <v>169</v>
      </c>
      <c r="BJ5" s="64"/>
      <c r="BK5" s="64">
        <v>181</v>
      </c>
      <c r="BL5" s="64">
        <v>131</v>
      </c>
      <c r="BM5" s="64"/>
      <c r="BN5" s="64">
        <v>162</v>
      </c>
      <c r="BO5" s="64">
        <v>155</v>
      </c>
      <c r="BP5" s="64">
        <v>150</v>
      </c>
      <c r="BQ5" s="64">
        <v>143</v>
      </c>
      <c r="BR5" s="64">
        <v>142</v>
      </c>
      <c r="BS5" s="64"/>
      <c r="BT5" s="64"/>
      <c r="BU5" s="64"/>
      <c r="BV5" s="64">
        <v>148</v>
      </c>
      <c r="BW5" s="64">
        <v>156</v>
      </c>
      <c r="BX5" s="64">
        <v>150</v>
      </c>
      <c r="BY5" s="64">
        <v>163</v>
      </c>
      <c r="BZ5" s="64"/>
      <c r="CA5" s="64"/>
      <c r="CB5" s="64">
        <v>136</v>
      </c>
      <c r="CC5" s="64"/>
      <c r="CD5" s="64"/>
      <c r="CE5" s="64"/>
      <c r="CF5" s="64">
        <v>146</v>
      </c>
      <c r="CG5" s="64">
        <v>147</v>
      </c>
      <c r="CH5" s="64">
        <v>106</v>
      </c>
      <c r="CI5" s="64"/>
      <c r="CJ5" s="64">
        <v>146</v>
      </c>
      <c r="CK5" s="64"/>
      <c r="CL5" s="64">
        <v>135</v>
      </c>
      <c r="CM5" s="64">
        <v>129</v>
      </c>
      <c r="CN5" s="64">
        <v>159</v>
      </c>
      <c r="CO5" s="64"/>
      <c r="CP5" s="64"/>
      <c r="CQ5" s="64">
        <v>146</v>
      </c>
      <c r="CR5" s="64"/>
      <c r="CS5" s="64">
        <v>168</v>
      </c>
      <c r="CT5" s="64">
        <v>166</v>
      </c>
      <c r="CU5" s="64">
        <v>141</v>
      </c>
      <c r="CV5" s="64"/>
      <c r="CW5" s="88">
        <f>COUNTA(D5:CV5)</f>
        <v>64</v>
      </c>
      <c r="CX5" s="57">
        <f>SUM(D5:CV5)</f>
        <v>9596</v>
      </c>
      <c r="CY5" s="58">
        <f>CX5/CW5</f>
        <v>149.9375</v>
      </c>
      <c r="CZ5" s="98">
        <f>MAX(D5:CV5)</f>
        <v>237</v>
      </c>
      <c r="DA5" s="60">
        <f>MIN(D5:CV5)</f>
        <v>98</v>
      </c>
    </row>
    <row r="6" spans="1:105" ht="14.25">
      <c r="A6" s="53">
        <v>4</v>
      </c>
      <c r="B6" s="54" t="s">
        <v>47</v>
      </c>
      <c r="C6" s="62" t="s">
        <v>60</v>
      </c>
      <c r="D6" s="56">
        <v>174</v>
      </c>
      <c r="E6" s="56"/>
      <c r="F6" s="56">
        <v>167</v>
      </c>
      <c r="G6" s="56">
        <v>147</v>
      </c>
      <c r="H6" s="56">
        <v>129</v>
      </c>
      <c r="I6" s="56"/>
      <c r="J6" s="56">
        <v>111</v>
      </c>
      <c r="K6" s="56">
        <v>168</v>
      </c>
      <c r="L6" s="56">
        <v>166</v>
      </c>
      <c r="M6" s="56"/>
      <c r="N6" s="56">
        <v>142</v>
      </c>
      <c r="O6" s="56">
        <v>154</v>
      </c>
      <c r="P6" s="56">
        <v>161</v>
      </c>
      <c r="Q6" s="56">
        <v>132</v>
      </c>
      <c r="R6" s="56"/>
      <c r="S6" s="56">
        <v>142</v>
      </c>
      <c r="T6" s="56">
        <v>170</v>
      </c>
      <c r="U6" s="56">
        <v>176</v>
      </c>
      <c r="V6" s="57">
        <v>123</v>
      </c>
      <c r="W6" s="57">
        <v>153</v>
      </c>
      <c r="X6" s="57"/>
      <c r="Y6" s="57"/>
      <c r="Z6" s="57">
        <v>134</v>
      </c>
      <c r="AA6" s="57"/>
      <c r="AB6" s="57">
        <v>156</v>
      </c>
      <c r="AC6" s="57"/>
      <c r="AD6" s="57">
        <v>142</v>
      </c>
      <c r="AE6" s="57">
        <v>177</v>
      </c>
      <c r="AF6" s="57"/>
      <c r="AG6" s="57">
        <v>161</v>
      </c>
      <c r="AH6" s="57">
        <v>145</v>
      </c>
      <c r="AI6" s="57">
        <v>165</v>
      </c>
      <c r="AJ6" s="57">
        <v>142</v>
      </c>
      <c r="AK6" s="57">
        <v>168</v>
      </c>
      <c r="AL6" s="57">
        <v>157</v>
      </c>
      <c r="AM6" s="57">
        <v>131</v>
      </c>
      <c r="AN6" s="57">
        <v>122</v>
      </c>
      <c r="AO6" s="57">
        <v>147</v>
      </c>
      <c r="AP6" s="57">
        <v>129</v>
      </c>
      <c r="AQ6" s="57">
        <v>146</v>
      </c>
      <c r="AR6" s="57">
        <v>189</v>
      </c>
      <c r="AS6" s="57">
        <v>127</v>
      </c>
      <c r="AT6" s="57">
        <v>131</v>
      </c>
      <c r="AU6" s="57">
        <v>137</v>
      </c>
      <c r="AV6" s="57">
        <v>153</v>
      </c>
      <c r="AW6" s="57">
        <v>111</v>
      </c>
      <c r="AX6" s="57">
        <v>146</v>
      </c>
      <c r="AY6" s="57">
        <v>144</v>
      </c>
      <c r="AZ6" s="57">
        <v>193</v>
      </c>
      <c r="BA6" s="57">
        <v>139</v>
      </c>
      <c r="BB6" s="57">
        <v>145</v>
      </c>
      <c r="BC6" s="57">
        <v>159</v>
      </c>
      <c r="BD6" s="57">
        <v>145</v>
      </c>
      <c r="BE6" s="57">
        <v>123</v>
      </c>
      <c r="BF6" s="57">
        <v>171</v>
      </c>
      <c r="BG6" s="57"/>
      <c r="BH6" s="57">
        <v>154</v>
      </c>
      <c r="BI6" s="57">
        <v>164</v>
      </c>
      <c r="BJ6" s="57">
        <v>144</v>
      </c>
      <c r="BK6" s="57">
        <v>132</v>
      </c>
      <c r="BL6" s="57">
        <v>145</v>
      </c>
      <c r="BM6" s="57">
        <v>161</v>
      </c>
      <c r="BN6" s="57">
        <v>125</v>
      </c>
      <c r="BO6" s="57">
        <v>164</v>
      </c>
      <c r="BP6" s="57">
        <v>135</v>
      </c>
      <c r="BQ6" s="57">
        <v>147</v>
      </c>
      <c r="BR6" s="57">
        <v>185</v>
      </c>
      <c r="BS6" s="57">
        <v>146</v>
      </c>
      <c r="BT6" s="57">
        <v>160</v>
      </c>
      <c r="BU6" s="57"/>
      <c r="BV6" s="57">
        <v>152</v>
      </c>
      <c r="BW6" s="57"/>
      <c r="BX6" s="57">
        <v>123</v>
      </c>
      <c r="BY6" s="57">
        <v>133</v>
      </c>
      <c r="BZ6" s="57"/>
      <c r="CA6" s="57">
        <v>160</v>
      </c>
      <c r="CB6" s="57">
        <v>132</v>
      </c>
      <c r="CC6" s="57">
        <v>159</v>
      </c>
      <c r="CD6" s="57">
        <v>113</v>
      </c>
      <c r="CE6" s="57"/>
      <c r="CF6" s="57">
        <v>125</v>
      </c>
      <c r="CG6" s="57">
        <v>165</v>
      </c>
      <c r="CH6" s="57">
        <v>138</v>
      </c>
      <c r="CI6" s="57">
        <v>170</v>
      </c>
      <c r="CJ6" s="57">
        <v>156</v>
      </c>
      <c r="CK6" s="57"/>
      <c r="CL6" s="57">
        <v>168</v>
      </c>
      <c r="CM6" s="57">
        <v>131</v>
      </c>
      <c r="CN6" s="57">
        <v>131</v>
      </c>
      <c r="CO6" s="57"/>
      <c r="CP6" s="57">
        <v>162</v>
      </c>
      <c r="CQ6" s="57">
        <v>176</v>
      </c>
      <c r="CR6" s="57">
        <v>165</v>
      </c>
      <c r="CS6" s="57"/>
      <c r="CT6" s="57">
        <v>174</v>
      </c>
      <c r="CU6" s="57">
        <v>174</v>
      </c>
      <c r="CV6" s="57"/>
      <c r="CW6" s="88">
        <f>COUNTA(D6:CV6)</f>
        <v>79</v>
      </c>
      <c r="CX6" s="57">
        <f>SUM(D6:CV6)</f>
        <v>11819</v>
      </c>
      <c r="CY6" s="58">
        <f>CX6/CW6</f>
        <v>149.60759493670886</v>
      </c>
      <c r="CZ6" s="57">
        <f>MAX(D6:CV6)</f>
        <v>193</v>
      </c>
      <c r="DA6" s="60">
        <f>MIN(D6:CV6)</f>
        <v>111</v>
      </c>
    </row>
    <row r="7" spans="1:105" ht="14.25">
      <c r="A7" s="53">
        <v>5</v>
      </c>
      <c r="B7" s="61" t="s">
        <v>71</v>
      </c>
      <c r="C7" s="55" t="s">
        <v>69</v>
      </c>
      <c r="D7" s="56">
        <v>122</v>
      </c>
      <c r="E7" s="56">
        <v>125</v>
      </c>
      <c r="F7" s="56">
        <v>160</v>
      </c>
      <c r="G7" s="56">
        <v>135</v>
      </c>
      <c r="H7" s="56">
        <v>144</v>
      </c>
      <c r="I7" s="56">
        <v>115</v>
      </c>
      <c r="J7" s="56">
        <v>107</v>
      </c>
      <c r="K7" s="56">
        <v>176</v>
      </c>
      <c r="L7" s="56">
        <v>145</v>
      </c>
      <c r="M7" s="56">
        <v>120</v>
      </c>
      <c r="N7" s="56">
        <v>150</v>
      </c>
      <c r="O7" s="56">
        <v>156</v>
      </c>
      <c r="P7" s="56">
        <v>164</v>
      </c>
      <c r="Q7" s="56">
        <v>146</v>
      </c>
      <c r="R7" s="56">
        <v>128</v>
      </c>
      <c r="S7" s="56">
        <v>119</v>
      </c>
      <c r="T7" s="56">
        <v>146</v>
      </c>
      <c r="U7" s="56">
        <v>163</v>
      </c>
      <c r="V7" s="57">
        <v>141</v>
      </c>
      <c r="W7" s="57">
        <v>170</v>
      </c>
      <c r="X7" s="57">
        <v>121</v>
      </c>
      <c r="Y7" s="57">
        <v>131</v>
      </c>
      <c r="Z7" s="57">
        <v>180</v>
      </c>
      <c r="AA7" s="57">
        <v>150</v>
      </c>
      <c r="AB7" s="57">
        <v>168</v>
      </c>
      <c r="AC7" s="57">
        <v>189</v>
      </c>
      <c r="AD7" s="57">
        <v>138</v>
      </c>
      <c r="AE7" s="57">
        <v>159</v>
      </c>
      <c r="AF7" s="57">
        <v>147</v>
      </c>
      <c r="AG7" s="57">
        <v>145</v>
      </c>
      <c r="AH7" s="57">
        <v>163</v>
      </c>
      <c r="AI7" s="57">
        <v>138</v>
      </c>
      <c r="AJ7" s="57">
        <v>135</v>
      </c>
      <c r="AK7" s="57">
        <v>149</v>
      </c>
      <c r="AL7" s="57">
        <v>159</v>
      </c>
      <c r="AM7" s="57">
        <v>147</v>
      </c>
      <c r="AN7" s="57">
        <v>129</v>
      </c>
      <c r="AO7" s="57">
        <v>150</v>
      </c>
      <c r="AP7" s="57">
        <v>139</v>
      </c>
      <c r="AQ7" s="57">
        <v>142</v>
      </c>
      <c r="AR7" s="57">
        <v>149</v>
      </c>
      <c r="AS7" s="57">
        <v>164</v>
      </c>
      <c r="AT7" s="57">
        <v>132</v>
      </c>
      <c r="AU7" s="57">
        <v>133</v>
      </c>
      <c r="AV7" s="57">
        <v>162</v>
      </c>
      <c r="AW7" s="57">
        <v>152</v>
      </c>
      <c r="AX7" s="57">
        <v>144</v>
      </c>
      <c r="AY7" s="57">
        <v>158</v>
      </c>
      <c r="AZ7" s="57">
        <v>189</v>
      </c>
      <c r="BA7" s="57">
        <v>157</v>
      </c>
      <c r="BB7" s="57">
        <v>160</v>
      </c>
      <c r="BC7" s="57">
        <v>157</v>
      </c>
      <c r="BD7" s="57">
        <v>174</v>
      </c>
      <c r="BE7" s="57">
        <v>127</v>
      </c>
      <c r="BF7" s="57">
        <v>169</v>
      </c>
      <c r="BG7" s="57">
        <v>158</v>
      </c>
      <c r="BH7" s="57">
        <v>186</v>
      </c>
      <c r="BI7" s="57">
        <v>161</v>
      </c>
      <c r="BJ7" s="57">
        <v>156</v>
      </c>
      <c r="BK7" s="57">
        <v>161</v>
      </c>
      <c r="BL7" s="57">
        <v>131</v>
      </c>
      <c r="BM7" s="57">
        <v>165</v>
      </c>
      <c r="BN7" s="57">
        <v>152</v>
      </c>
      <c r="BO7" s="57">
        <v>139</v>
      </c>
      <c r="BP7" s="57">
        <v>128</v>
      </c>
      <c r="BQ7" s="57">
        <v>158</v>
      </c>
      <c r="BR7" s="57">
        <v>159</v>
      </c>
      <c r="BS7" s="57">
        <v>183</v>
      </c>
      <c r="BT7" s="57">
        <v>161</v>
      </c>
      <c r="BU7" s="57">
        <v>154</v>
      </c>
      <c r="BV7" s="57">
        <v>184</v>
      </c>
      <c r="BW7" s="57">
        <v>154</v>
      </c>
      <c r="BX7" s="57">
        <v>121</v>
      </c>
      <c r="BY7" s="57">
        <v>173</v>
      </c>
      <c r="BZ7" s="57">
        <v>171</v>
      </c>
      <c r="CA7" s="57">
        <v>148</v>
      </c>
      <c r="CB7" s="57">
        <v>157</v>
      </c>
      <c r="CC7" s="57">
        <v>136</v>
      </c>
      <c r="CD7" s="57">
        <v>156</v>
      </c>
      <c r="CE7" s="57">
        <v>159</v>
      </c>
      <c r="CF7" s="57">
        <v>140</v>
      </c>
      <c r="CG7" s="57">
        <v>136</v>
      </c>
      <c r="CH7" s="57">
        <v>150</v>
      </c>
      <c r="CI7" s="57">
        <v>116</v>
      </c>
      <c r="CJ7" s="94">
        <v>195</v>
      </c>
      <c r="CK7" s="57">
        <v>144</v>
      </c>
      <c r="CL7" s="57">
        <v>151</v>
      </c>
      <c r="CM7" s="57">
        <v>139</v>
      </c>
      <c r="CN7" s="57">
        <v>130</v>
      </c>
      <c r="CO7" s="57">
        <v>152</v>
      </c>
      <c r="CP7" s="57">
        <v>119</v>
      </c>
      <c r="CQ7" s="57">
        <v>137</v>
      </c>
      <c r="CR7" s="57">
        <v>162</v>
      </c>
      <c r="CS7" s="57">
        <v>154</v>
      </c>
      <c r="CT7" s="57">
        <v>121</v>
      </c>
      <c r="CU7" s="57">
        <v>164</v>
      </c>
      <c r="CV7" s="57"/>
      <c r="CW7" s="88">
        <f>COUNTA(D7:CV7)</f>
        <v>96</v>
      </c>
      <c r="CX7" s="57">
        <f>SUM(D7:CV7)</f>
        <v>14359</v>
      </c>
      <c r="CY7" s="58">
        <f>CX7/CW7</f>
        <v>149.57291666666666</v>
      </c>
      <c r="CZ7" s="57">
        <f>MAX(D7:CV7)</f>
        <v>195</v>
      </c>
      <c r="DA7" s="60">
        <f>MIN(D7:CV7)</f>
        <v>107</v>
      </c>
    </row>
    <row r="8" spans="1:105" ht="14.25">
      <c r="A8" s="53">
        <v>6</v>
      </c>
      <c r="B8" s="65" t="s">
        <v>63</v>
      </c>
      <c r="C8" s="62" t="s">
        <v>8</v>
      </c>
      <c r="D8" s="63">
        <v>129</v>
      </c>
      <c r="E8" s="63">
        <v>92</v>
      </c>
      <c r="F8" s="63">
        <v>161</v>
      </c>
      <c r="G8" s="63">
        <v>175</v>
      </c>
      <c r="H8" s="68">
        <v>195</v>
      </c>
      <c r="I8" s="63">
        <v>116</v>
      </c>
      <c r="J8" s="63">
        <v>163</v>
      </c>
      <c r="K8" s="63">
        <v>178</v>
      </c>
      <c r="L8" s="63">
        <v>147</v>
      </c>
      <c r="M8" s="63">
        <v>140</v>
      </c>
      <c r="N8" s="63">
        <v>165</v>
      </c>
      <c r="O8" s="63">
        <v>125</v>
      </c>
      <c r="P8" s="63">
        <v>169</v>
      </c>
      <c r="Q8" s="63">
        <v>160</v>
      </c>
      <c r="R8" s="63">
        <v>145</v>
      </c>
      <c r="S8" s="63">
        <v>170</v>
      </c>
      <c r="T8" s="63">
        <v>146</v>
      </c>
      <c r="U8" s="63">
        <v>123</v>
      </c>
      <c r="V8" s="64">
        <v>142</v>
      </c>
      <c r="W8" s="64">
        <v>145</v>
      </c>
      <c r="X8" s="64">
        <v>168</v>
      </c>
      <c r="Y8" s="64">
        <v>133</v>
      </c>
      <c r="Z8" s="64">
        <v>129</v>
      </c>
      <c r="AA8" s="64">
        <v>138</v>
      </c>
      <c r="AB8" s="64">
        <v>136</v>
      </c>
      <c r="AC8" s="64">
        <v>153</v>
      </c>
      <c r="AD8" s="64">
        <v>132</v>
      </c>
      <c r="AE8" s="64">
        <v>156</v>
      </c>
      <c r="AF8" s="64">
        <v>146</v>
      </c>
      <c r="AG8" s="64">
        <v>157</v>
      </c>
      <c r="AH8" s="64">
        <v>162</v>
      </c>
      <c r="AI8" s="64">
        <v>126</v>
      </c>
      <c r="AJ8" s="64">
        <v>127</v>
      </c>
      <c r="AK8" s="64">
        <v>126</v>
      </c>
      <c r="AL8" s="64">
        <v>132</v>
      </c>
      <c r="AM8" s="64">
        <v>160</v>
      </c>
      <c r="AN8" s="64">
        <v>165</v>
      </c>
      <c r="AO8" s="64">
        <v>166</v>
      </c>
      <c r="AP8" s="64">
        <v>124</v>
      </c>
      <c r="AQ8" s="64">
        <v>140</v>
      </c>
      <c r="AR8" s="64">
        <v>145</v>
      </c>
      <c r="AS8" s="64">
        <v>120</v>
      </c>
      <c r="AT8" s="64">
        <v>152</v>
      </c>
      <c r="AU8" s="64">
        <v>134</v>
      </c>
      <c r="AV8" s="64">
        <v>165</v>
      </c>
      <c r="AW8" s="64">
        <v>127</v>
      </c>
      <c r="AX8" s="64">
        <v>131</v>
      </c>
      <c r="AY8" s="64">
        <v>143</v>
      </c>
      <c r="AZ8" s="64">
        <v>135</v>
      </c>
      <c r="BA8" s="64">
        <v>158</v>
      </c>
      <c r="BB8" s="64">
        <v>162</v>
      </c>
      <c r="BC8" s="64">
        <v>148</v>
      </c>
      <c r="BD8" s="64">
        <v>122</v>
      </c>
      <c r="BE8" s="64">
        <v>169</v>
      </c>
      <c r="BF8" s="64">
        <v>161</v>
      </c>
      <c r="BG8" s="64">
        <v>168</v>
      </c>
      <c r="BH8" s="64">
        <v>129</v>
      </c>
      <c r="BI8" s="64">
        <v>125</v>
      </c>
      <c r="BJ8" s="101">
        <v>189</v>
      </c>
      <c r="BK8" s="64">
        <v>141</v>
      </c>
      <c r="BL8" s="64">
        <v>159</v>
      </c>
      <c r="BM8" s="64">
        <v>128</v>
      </c>
      <c r="BN8" s="64">
        <v>163</v>
      </c>
      <c r="BO8" s="64">
        <v>159</v>
      </c>
      <c r="BP8" s="64">
        <v>142</v>
      </c>
      <c r="BQ8" s="64">
        <v>163</v>
      </c>
      <c r="BR8" s="64">
        <v>202</v>
      </c>
      <c r="BS8" s="64"/>
      <c r="BT8" s="64"/>
      <c r="BU8" s="64">
        <v>147</v>
      </c>
      <c r="BV8" s="64">
        <v>179</v>
      </c>
      <c r="BW8" s="64">
        <v>148</v>
      </c>
      <c r="BX8" s="64">
        <v>154</v>
      </c>
      <c r="BY8" s="64">
        <v>123</v>
      </c>
      <c r="BZ8" s="64">
        <v>161</v>
      </c>
      <c r="CA8" s="64">
        <v>137</v>
      </c>
      <c r="CB8" s="64">
        <v>168</v>
      </c>
      <c r="CC8" s="64">
        <v>124</v>
      </c>
      <c r="CD8" s="64"/>
      <c r="CE8" s="64"/>
      <c r="CF8" s="64">
        <v>125</v>
      </c>
      <c r="CG8" s="64">
        <v>140</v>
      </c>
      <c r="CH8" s="64">
        <v>140</v>
      </c>
      <c r="CI8" s="64">
        <v>173</v>
      </c>
      <c r="CJ8" s="64"/>
      <c r="CK8" s="64">
        <v>138</v>
      </c>
      <c r="CL8" s="64">
        <v>164</v>
      </c>
      <c r="CM8" s="64">
        <v>162</v>
      </c>
      <c r="CN8" s="64">
        <v>131</v>
      </c>
      <c r="CO8" s="64"/>
      <c r="CP8" s="64"/>
      <c r="CQ8" s="64"/>
      <c r="CR8" s="64"/>
      <c r="CS8" s="64">
        <v>174</v>
      </c>
      <c r="CT8" s="64">
        <v>125</v>
      </c>
      <c r="CU8" s="64">
        <v>160</v>
      </c>
      <c r="CV8" s="64"/>
      <c r="CW8" s="88">
        <f>COUNTA(D8:CV8)</f>
        <v>87</v>
      </c>
      <c r="CX8" s="57">
        <f>SUM(D8:CV8)</f>
        <v>12875</v>
      </c>
      <c r="CY8" s="58">
        <f>CX8/CW8</f>
        <v>147.98850574712642</v>
      </c>
      <c r="CZ8" s="57">
        <f>MAX(D8:CV8)</f>
        <v>202</v>
      </c>
      <c r="DA8" s="60">
        <f>MIN(D8:CV8)</f>
        <v>92</v>
      </c>
    </row>
    <row r="9" spans="1:105" ht="14.25">
      <c r="A9" s="53">
        <v>7</v>
      </c>
      <c r="B9" s="54" t="s">
        <v>48</v>
      </c>
      <c r="C9" s="62" t="s">
        <v>8</v>
      </c>
      <c r="D9" s="56">
        <v>157</v>
      </c>
      <c r="E9" s="56">
        <v>139</v>
      </c>
      <c r="F9" s="56">
        <v>192</v>
      </c>
      <c r="G9" s="56">
        <v>174</v>
      </c>
      <c r="H9" s="56">
        <v>155</v>
      </c>
      <c r="I9" s="56">
        <v>164</v>
      </c>
      <c r="J9" s="56">
        <v>143</v>
      </c>
      <c r="K9" s="56">
        <v>145</v>
      </c>
      <c r="L9" s="56">
        <v>130</v>
      </c>
      <c r="M9" s="56">
        <v>169</v>
      </c>
      <c r="N9" s="56">
        <v>145</v>
      </c>
      <c r="O9" s="56">
        <v>124</v>
      </c>
      <c r="P9" s="56">
        <v>169</v>
      </c>
      <c r="Q9" s="56">
        <v>170</v>
      </c>
      <c r="R9" s="56">
        <v>150</v>
      </c>
      <c r="S9" s="56">
        <v>153</v>
      </c>
      <c r="T9" s="125">
        <v>178</v>
      </c>
      <c r="U9" s="56">
        <v>143</v>
      </c>
      <c r="V9" s="126">
        <v>122</v>
      </c>
      <c r="W9" s="126">
        <v>142</v>
      </c>
      <c r="X9" s="126">
        <v>135</v>
      </c>
      <c r="Y9" s="126">
        <v>138</v>
      </c>
      <c r="Z9" s="126">
        <v>112</v>
      </c>
      <c r="AA9" s="127">
        <v>157</v>
      </c>
      <c r="AB9" s="57">
        <v>167</v>
      </c>
      <c r="AC9" s="127">
        <v>119</v>
      </c>
      <c r="AD9" s="127">
        <v>132</v>
      </c>
      <c r="AE9" s="127">
        <v>157</v>
      </c>
      <c r="AF9" s="127">
        <v>155</v>
      </c>
      <c r="AG9" s="127">
        <v>163</v>
      </c>
      <c r="AH9" s="127">
        <v>162</v>
      </c>
      <c r="AI9" s="127">
        <v>145</v>
      </c>
      <c r="AJ9" s="127">
        <v>118</v>
      </c>
      <c r="AK9" s="127">
        <v>124</v>
      </c>
      <c r="AL9" s="127">
        <v>145</v>
      </c>
      <c r="AM9" s="127">
        <v>130</v>
      </c>
      <c r="AN9" s="127">
        <v>121</v>
      </c>
      <c r="AO9" s="127">
        <v>162</v>
      </c>
      <c r="AP9" s="127">
        <v>165</v>
      </c>
      <c r="AQ9" s="127">
        <v>158</v>
      </c>
      <c r="AR9" s="127">
        <v>135</v>
      </c>
      <c r="AS9" s="127">
        <v>177</v>
      </c>
      <c r="AT9" s="127">
        <v>135</v>
      </c>
      <c r="AU9" s="127">
        <v>140</v>
      </c>
      <c r="AV9" s="127">
        <v>159</v>
      </c>
      <c r="AW9" s="127">
        <v>157</v>
      </c>
      <c r="AX9" s="127">
        <v>157</v>
      </c>
      <c r="AY9" s="127">
        <v>135</v>
      </c>
      <c r="AZ9" s="127">
        <v>134</v>
      </c>
      <c r="BA9" s="127"/>
      <c r="BB9" s="127"/>
      <c r="BC9" s="127"/>
      <c r="BD9" s="127"/>
      <c r="BE9" s="127"/>
      <c r="BF9" s="127">
        <v>122</v>
      </c>
      <c r="BG9" s="127">
        <v>99</v>
      </c>
      <c r="BH9" s="127">
        <v>165</v>
      </c>
      <c r="BI9" s="127">
        <v>142</v>
      </c>
      <c r="BJ9" s="128">
        <v>189</v>
      </c>
      <c r="BK9" s="127">
        <v>170</v>
      </c>
      <c r="BL9" s="127">
        <v>162</v>
      </c>
      <c r="BM9" s="127">
        <v>133</v>
      </c>
      <c r="BN9" s="127">
        <v>157</v>
      </c>
      <c r="BO9" s="127">
        <v>138</v>
      </c>
      <c r="BP9" s="127">
        <v>151</v>
      </c>
      <c r="BQ9" s="127">
        <v>161</v>
      </c>
      <c r="BR9" s="127">
        <v>161</v>
      </c>
      <c r="BS9" s="127">
        <v>127</v>
      </c>
      <c r="BT9" s="127">
        <v>172</v>
      </c>
      <c r="BU9" s="127">
        <v>104</v>
      </c>
      <c r="BV9" s="127">
        <v>137</v>
      </c>
      <c r="BW9" s="127">
        <v>167</v>
      </c>
      <c r="BX9" s="127">
        <v>154</v>
      </c>
      <c r="BY9" s="127">
        <v>145</v>
      </c>
      <c r="BZ9" s="127">
        <v>149</v>
      </c>
      <c r="CA9" s="127">
        <v>151</v>
      </c>
      <c r="CB9" s="127">
        <v>146</v>
      </c>
      <c r="CC9" s="127">
        <v>137</v>
      </c>
      <c r="CD9" s="127">
        <v>117</v>
      </c>
      <c r="CE9" s="127">
        <v>151</v>
      </c>
      <c r="CF9" s="127">
        <v>125</v>
      </c>
      <c r="CG9" s="127">
        <v>154</v>
      </c>
      <c r="CH9" s="127">
        <v>158</v>
      </c>
      <c r="CI9" s="128">
        <v>192</v>
      </c>
      <c r="CJ9" s="126">
        <v>154</v>
      </c>
      <c r="CK9" s="126">
        <v>151</v>
      </c>
      <c r="CL9" s="126">
        <v>102</v>
      </c>
      <c r="CM9" s="126">
        <v>110</v>
      </c>
      <c r="CN9" s="126">
        <v>163</v>
      </c>
      <c r="CO9" s="126">
        <v>164</v>
      </c>
      <c r="CP9" s="126">
        <v>142</v>
      </c>
      <c r="CQ9" s="126">
        <v>104</v>
      </c>
      <c r="CR9" s="126">
        <v>197</v>
      </c>
      <c r="CS9" s="126">
        <v>140</v>
      </c>
      <c r="CT9" s="126">
        <v>143</v>
      </c>
      <c r="CU9" s="126">
        <v>165</v>
      </c>
      <c r="CV9" s="126"/>
      <c r="CW9" s="88">
        <f>COUNTA(D9:CV9)</f>
        <v>91</v>
      </c>
      <c r="CX9" s="57">
        <f>SUM(D9:CV9)</f>
        <v>13429</v>
      </c>
      <c r="CY9" s="58">
        <f>CX9/CW9</f>
        <v>147.57142857142858</v>
      </c>
      <c r="CZ9" s="57">
        <f>MAX(D9:CV9)</f>
        <v>197</v>
      </c>
      <c r="DA9" s="60">
        <f>MIN(D9:CV9)</f>
        <v>99</v>
      </c>
    </row>
    <row r="10" spans="1:105" ht="14.25">
      <c r="A10" s="53">
        <v>8</v>
      </c>
      <c r="B10" s="54" t="s">
        <v>75</v>
      </c>
      <c r="C10" s="55" t="s">
        <v>73</v>
      </c>
      <c r="D10" s="56">
        <v>173</v>
      </c>
      <c r="E10" s="56"/>
      <c r="F10" s="56">
        <v>133</v>
      </c>
      <c r="G10" s="56">
        <v>180</v>
      </c>
      <c r="H10" s="56"/>
      <c r="I10" s="56"/>
      <c r="J10" s="56">
        <v>165</v>
      </c>
      <c r="K10" s="56">
        <v>120</v>
      </c>
      <c r="L10" s="56">
        <v>156</v>
      </c>
      <c r="M10" s="56"/>
      <c r="N10" s="56"/>
      <c r="O10" s="56"/>
      <c r="P10" s="56"/>
      <c r="Q10" s="56"/>
      <c r="R10" s="56">
        <v>200</v>
      </c>
      <c r="S10" s="56">
        <v>172</v>
      </c>
      <c r="T10" s="56">
        <v>164</v>
      </c>
      <c r="U10" s="56">
        <v>147</v>
      </c>
      <c r="V10" s="57">
        <v>166</v>
      </c>
      <c r="W10" s="57">
        <v>149</v>
      </c>
      <c r="X10" s="57">
        <v>104</v>
      </c>
      <c r="Y10" s="57"/>
      <c r="Z10" s="57"/>
      <c r="AA10" s="57"/>
      <c r="AB10" s="57"/>
      <c r="AC10" s="57"/>
      <c r="AD10" s="57"/>
      <c r="AE10" s="57"/>
      <c r="AF10" s="57"/>
      <c r="AG10" s="57">
        <v>114</v>
      </c>
      <c r="AH10" s="57">
        <v>150</v>
      </c>
      <c r="AI10" s="57"/>
      <c r="AJ10" s="57"/>
      <c r="AK10" s="57">
        <v>145</v>
      </c>
      <c r="AL10" s="57">
        <v>143</v>
      </c>
      <c r="AM10" s="57">
        <v>149</v>
      </c>
      <c r="AN10" s="57">
        <v>155</v>
      </c>
      <c r="AO10" s="57"/>
      <c r="AP10" s="57">
        <v>140</v>
      </c>
      <c r="AQ10" s="57">
        <v>144</v>
      </c>
      <c r="AR10" s="57">
        <v>131</v>
      </c>
      <c r="AS10" s="57"/>
      <c r="AT10" s="57"/>
      <c r="AU10" s="57">
        <v>132</v>
      </c>
      <c r="AV10" s="57">
        <v>132</v>
      </c>
      <c r="AW10" s="57"/>
      <c r="AX10" s="57">
        <v>147</v>
      </c>
      <c r="AY10" s="57"/>
      <c r="AZ10" s="57"/>
      <c r="BA10" s="57">
        <v>115</v>
      </c>
      <c r="BB10" s="57">
        <v>142</v>
      </c>
      <c r="BC10" s="57"/>
      <c r="BD10" s="57"/>
      <c r="BE10" s="57"/>
      <c r="BF10" s="57"/>
      <c r="BG10" s="57">
        <v>114</v>
      </c>
      <c r="BH10" s="57"/>
      <c r="BI10" s="57">
        <v>174</v>
      </c>
      <c r="BJ10" s="57">
        <v>155</v>
      </c>
      <c r="BK10" s="57">
        <v>145</v>
      </c>
      <c r="BL10" s="57"/>
      <c r="BM10" s="57">
        <v>147</v>
      </c>
      <c r="BN10" s="57">
        <v>81</v>
      </c>
      <c r="BO10" s="57"/>
      <c r="BP10" s="57"/>
      <c r="BQ10" s="57"/>
      <c r="BR10" s="57"/>
      <c r="BS10" s="57">
        <v>176</v>
      </c>
      <c r="BT10" s="57"/>
      <c r="BU10" s="57">
        <v>125</v>
      </c>
      <c r="BV10" s="57">
        <v>134</v>
      </c>
      <c r="BW10" s="57"/>
      <c r="BX10" s="57">
        <v>138</v>
      </c>
      <c r="BY10" s="57"/>
      <c r="BZ10" s="57">
        <v>145</v>
      </c>
      <c r="CA10" s="57"/>
      <c r="CB10" s="57"/>
      <c r="CC10" s="57">
        <v>140</v>
      </c>
      <c r="CD10" s="57">
        <v>154</v>
      </c>
      <c r="CE10" s="57"/>
      <c r="CF10" s="57"/>
      <c r="CG10" s="57"/>
      <c r="CH10" s="57"/>
      <c r="CI10" s="57">
        <v>162</v>
      </c>
      <c r="CJ10" s="57">
        <v>143</v>
      </c>
      <c r="CK10" s="57">
        <v>161</v>
      </c>
      <c r="CL10" s="57"/>
      <c r="CM10" s="57">
        <v>133</v>
      </c>
      <c r="CN10" s="57">
        <v>148</v>
      </c>
      <c r="CO10" s="57">
        <v>155</v>
      </c>
      <c r="CP10" s="57">
        <v>136</v>
      </c>
      <c r="CQ10" s="57"/>
      <c r="CR10" s="57">
        <v>149</v>
      </c>
      <c r="CS10" s="57"/>
      <c r="CT10" s="57">
        <v>124</v>
      </c>
      <c r="CU10" s="57">
        <v>150</v>
      </c>
      <c r="CV10" s="57"/>
      <c r="CW10" s="88">
        <f>COUNTA(D10:CV10)</f>
        <v>50</v>
      </c>
      <c r="CX10" s="57">
        <f>SUM(D10:CV10)</f>
        <v>7257</v>
      </c>
      <c r="CY10" s="58">
        <f>CX10/CW10</f>
        <v>145.13999999999999</v>
      </c>
      <c r="CZ10" s="59">
        <f>MAX(D10:CV10)</f>
        <v>200</v>
      </c>
      <c r="DA10" s="60">
        <f>MIN(D10:CV10)</f>
        <v>81</v>
      </c>
    </row>
    <row r="11" spans="1:105" ht="14.25">
      <c r="A11" s="53">
        <v>9</v>
      </c>
      <c r="B11" s="54" t="s">
        <v>296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>
        <v>143</v>
      </c>
      <c r="BT11" s="57">
        <v>145</v>
      </c>
      <c r="BU11" s="57"/>
      <c r="BV11" s="57"/>
      <c r="BW11" s="57"/>
      <c r="BX11" s="57"/>
      <c r="BY11" s="57"/>
      <c r="BZ11" s="57"/>
      <c r="CA11" s="57"/>
      <c r="CB11" s="57"/>
      <c r="CC11" s="57"/>
      <c r="CD11" s="57">
        <v>138</v>
      </c>
      <c r="CE11" s="57">
        <v>155</v>
      </c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156">
        <f>COUNTA(D11:CV11)</f>
        <v>9</v>
      </c>
      <c r="CX11" s="57">
        <f>SUM(D11:CV11)</f>
        <v>1272</v>
      </c>
      <c r="CY11" s="58">
        <f>CX11/CW11</f>
        <v>141.33333333333334</v>
      </c>
      <c r="CZ11" s="59">
        <f>MAX(D11:CV11)</f>
        <v>155</v>
      </c>
      <c r="DA11" s="60">
        <f>MIN(D11:CV11)</f>
        <v>131</v>
      </c>
    </row>
    <row r="12" spans="1:105" ht="14.25">
      <c r="A12" s="53">
        <v>10</v>
      </c>
      <c r="B12" s="54" t="s">
        <v>78</v>
      </c>
      <c r="C12" s="62" t="s">
        <v>73</v>
      </c>
      <c r="D12" s="56"/>
      <c r="E12" s="56">
        <v>136</v>
      </c>
      <c r="F12" s="56"/>
      <c r="G12" s="56"/>
      <c r="H12" s="56">
        <v>177</v>
      </c>
      <c r="I12" s="56">
        <v>121</v>
      </c>
      <c r="J12" s="56">
        <v>105</v>
      </c>
      <c r="K12" s="56">
        <v>135</v>
      </c>
      <c r="L12" s="56"/>
      <c r="M12" s="56">
        <v>108</v>
      </c>
      <c r="N12" s="56"/>
      <c r="O12" s="56"/>
      <c r="P12" s="56">
        <v>130</v>
      </c>
      <c r="Q12" s="56">
        <v>118</v>
      </c>
      <c r="R12" s="56">
        <v>145</v>
      </c>
      <c r="S12" s="56"/>
      <c r="T12" s="56"/>
      <c r="U12" s="56"/>
      <c r="V12" s="57">
        <v>159</v>
      </c>
      <c r="W12" s="57">
        <v>121</v>
      </c>
      <c r="X12" s="57">
        <v>126</v>
      </c>
      <c r="Y12" s="57"/>
      <c r="Z12" s="57"/>
      <c r="AA12" s="57"/>
      <c r="AB12" s="57"/>
      <c r="AC12" s="57">
        <v>116</v>
      </c>
      <c r="AD12" s="57">
        <v>143</v>
      </c>
      <c r="AE12" s="57">
        <v>162</v>
      </c>
      <c r="AF12" s="57">
        <v>134</v>
      </c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>
        <v>166</v>
      </c>
      <c r="BM12" s="57">
        <v>130</v>
      </c>
      <c r="BN12" s="57"/>
      <c r="BO12" s="57">
        <v>154</v>
      </c>
      <c r="BP12" s="57"/>
      <c r="BQ12" s="57"/>
      <c r="BR12" s="57"/>
      <c r="BS12" s="57">
        <v>157</v>
      </c>
      <c r="BT12" s="57">
        <v>129</v>
      </c>
      <c r="BU12" s="57"/>
      <c r="BV12" s="57"/>
      <c r="BW12" s="57">
        <v>121</v>
      </c>
      <c r="BX12" s="57"/>
      <c r="BY12" s="57"/>
      <c r="BZ12" s="57">
        <v>156</v>
      </c>
      <c r="CA12" s="57">
        <v>134</v>
      </c>
      <c r="CB12" s="57">
        <v>123</v>
      </c>
      <c r="CC12" s="57"/>
      <c r="CD12" s="57">
        <v>112</v>
      </c>
      <c r="CE12" s="57">
        <v>163</v>
      </c>
      <c r="CF12" s="57"/>
      <c r="CG12" s="57">
        <v>140</v>
      </c>
      <c r="CH12" s="57"/>
      <c r="CI12" s="57"/>
      <c r="CJ12" s="57"/>
      <c r="CK12" s="57"/>
      <c r="CL12" s="57"/>
      <c r="CM12" s="57"/>
      <c r="CN12" s="57"/>
      <c r="CO12" s="57"/>
      <c r="CP12" s="57"/>
      <c r="CQ12" s="57">
        <v>162</v>
      </c>
      <c r="CR12" s="57">
        <v>127</v>
      </c>
      <c r="CS12" s="57">
        <v>150</v>
      </c>
      <c r="CT12" s="57"/>
      <c r="CU12" s="57"/>
      <c r="CV12" s="57"/>
      <c r="CW12" s="156">
        <f>COUNTA(D12:CV12)</f>
        <v>31</v>
      </c>
      <c r="CX12" s="57">
        <f>SUM(D12:CV12)</f>
        <v>4260</v>
      </c>
      <c r="CY12" s="58">
        <f>CX12/CW12</f>
        <v>137.41935483870967</v>
      </c>
      <c r="CZ12" s="59">
        <f>MAX(D12:CV12)</f>
        <v>177</v>
      </c>
      <c r="DA12" s="60">
        <f>MIN(D12:CV12)</f>
        <v>105</v>
      </c>
    </row>
    <row r="13" spans="1:105" ht="14.25">
      <c r="A13" s="53">
        <v>11</v>
      </c>
      <c r="B13" s="54" t="s">
        <v>49</v>
      </c>
      <c r="C13" s="55" t="s">
        <v>60</v>
      </c>
      <c r="D13" s="56">
        <v>158</v>
      </c>
      <c r="E13" s="56">
        <v>136</v>
      </c>
      <c r="F13" s="56"/>
      <c r="G13" s="56">
        <v>124</v>
      </c>
      <c r="H13" s="56"/>
      <c r="I13" s="56">
        <v>137</v>
      </c>
      <c r="J13" s="56"/>
      <c r="K13" s="56"/>
      <c r="L13" s="56"/>
      <c r="M13" s="56"/>
      <c r="N13" s="56"/>
      <c r="O13" s="56"/>
      <c r="P13" s="56">
        <v>181</v>
      </c>
      <c r="Q13" s="56"/>
      <c r="R13" s="56">
        <v>132</v>
      </c>
      <c r="S13" s="56">
        <v>120</v>
      </c>
      <c r="T13" s="56">
        <v>115</v>
      </c>
      <c r="U13" s="56">
        <v>129</v>
      </c>
      <c r="V13" s="57"/>
      <c r="W13" s="57"/>
      <c r="X13" s="94">
        <v>188</v>
      </c>
      <c r="Y13" s="57">
        <v>131</v>
      </c>
      <c r="Z13" s="57">
        <v>149</v>
      </c>
      <c r="AA13" s="57"/>
      <c r="AB13" s="57">
        <v>154</v>
      </c>
      <c r="AC13" s="57">
        <v>132</v>
      </c>
      <c r="AD13" s="57">
        <v>106</v>
      </c>
      <c r="AE13" s="57"/>
      <c r="AF13" s="57">
        <v>119</v>
      </c>
      <c r="AG13" s="57"/>
      <c r="AH13" s="57">
        <v>103</v>
      </c>
      <c r="AI13" s="57">
        <v>122</v>
      </c>
      <c r="AJ13" s="57">
        <v>122</v>
      </c>
      <c r="AK13" s="57">
        <v>109</v>
      </c>
      <c r="AL13" s="57">
        <v>136</v>
      </c>
      <c r="AM13" s="57">
        <v>125</v>
      </c>
      <c r="AN13" s="57">
        <v>94</v>
      </c>
      <c r="AO13" s="57">
        <v>124</v>
      </c>
      <c r="AP13" s="57">
        <v>133</v>
      </c>
      <c r="AQ13" s="57">
        <v>159</v>
      </c>
      <c r="AR13" s="57">
        <v>105</v>
      </c>
      <c r="AS13" s="57">
        <v>136</v>
      </c>
      <c r="AT13" s="57"/>
      <c r="AU13" s="57"/>
      <c r="AV13" s="57"/>
      <c r="AW13" s="57"/>
      <c r="AX13" s="57"/>
      <c r="AY13" s="57"/>
      <c r="AZ13" s="57">
        <v>125</v>
      </c>
      <c r="BA13" s="57"/>
      <c r="BB13" s="57">
        <v>134</v>
      </c>
      <c r="BC13" s="57">
        <v>127</v>
      </c>
      <c r="BD13" s="57">
        <v>144</v>
      </c>
      <c r="BE13" s="57">
        <v>195</v>
      </c>
      <c r="BF13" s="57"/>
      <c r="BG13" s="57">
        <v>133</v>
      </c>
      <c r="BH13" s="57">
        <v>161</v>
      </c>
      <c r="BI13" s="57">
        <v>140</v>
      </c>
      <c r="BJ13" s="57"/>
      <c r="BK13" s="57"/>
      <c r="BL13" s="57">
        <v>153</v>
      </c>
      <c r="BM13" s="57">
        <v>126</v>
      </c>
      <c r="BN13" s="57">
        <v>118</v>
      </c>
      <c r="BO13" s="94">
        <v>174</v>
      </c>
      <c r="BP13" s="57">
        <v>141</v>
      </c>
      <c r="BQ13" s="57">
        <v>115</v>
      </c>
      <c r="BR13" s="57">
        <v>157</v>
      </c>
      <c r="BS13" s="57">
        <v>142</v>
      </c>
      <c r="BT13" s="57">
        <v>133</v>
      </c>
      <c r="BU13" s="57">
        <v>149</v>
      </c>
      <c r="BV13" s="57">
        <v>155</v>
      </c>
      <c r="BW13" s="57">
        <v>102</v>
      </c>
      <c r="BX13" s="57">
        <v>127</v>
      </c>
      <c r="BY13" s="57">
        <v>167</v>
      </c>
      <c r="BZ13" s="57">
        <v>121</v>
      </c>
      <c r="CA13" s="57">
        <v>153</v>
      </c>
      <c r="CB13" s="57"/>
      <c r="CC13" s="57">
        <v>138</v>
      </c>
      <c r="CD13" s="57">
        <v>123</v>
      </c>
      <c r="CE13" s="57">
        <v>159</v>
      </c>
      <c r="CF13" s="57">
        <v>132</v>
      </c>
      <c r="CG13" s="57"/>
      <c r="CH13" s="57">
        <v>190</v>
      </c>
      <c r="CI13" s="57">
        <v>163</v>
      </c>
      <c r="CJ13" s="57">
        <v>163</v>
      </c>
      <c r="CK13" s="57">
        <v>139</v>
      </c>
      <c r="CL13" s="57">
        <v>108</v>
      </c>
      <c r="CM13" s="57"/>
      <c r="CN13" s="57">
        <v>136</v>
      </c>
      <c r="CO13" s="57">
        <v>139</v>
      </c>
      <c r="CP13" s="57">
        <v>133</v>
      </c>
      <c r="CQ13" s="57"/>
      <c r="CR13" s="57">
        <v>112</v>
      </c>
      <c r="CS13" s="57">
        <v>139</v>
      </c>
      <c r="CT13" s="57"/>
      <c r="CU13" s="57">
        <v>109</v>
      </c>
      <c r="CV13" s="57"/>
      <c r="CW13" s="88">
        <f>COUNTA(D13:CV13)</f>
        <v>67</v>
      </c>
      <c r="CX13" s="57">
        <f>SUM(D13:CV13)</f>
        <v>9154</v>
      </c>
      <c r="CY13" s="58">
        <f>CX13/CW13</f>
        <v>136.62686567164178</v>
      </c>
      <c r="CZ13" s="59">
        <f>MAX(D13:CV13)</f>
        <v>195</v>
      </c>
      <c r="DA13" s="60">
        <f>MIN(D13:CV13)</f>
        <v>94</v>
      </c>
    </row>
    <row r="14" spans="1:105" ht="14.25">
      <c r="A14" s="53">
        <v>12</v>
      </c>
      <c r="B14" s="54" t="s">
        <v>454</v>
      </c>
      <c r="C14" s="55" t="s">
        <v>64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>
        <v>147</v>
      </c>
      <c r="CQ14" s="57">
        <v>147</v>
      </c>
      <c r="CR14" s="57">
        <v>167</v>
      </c>
      <c r="CS14" s="57">
        <v>103</v>
      </c>
      <c r="CT14" s="57">
        <v>152</v>
      </c>
      <c r="CU14" s="57">
        <v>93</v>
      </c>
      <c r="CV14" s="57"/>
      <c r="CW14" s="156">
        <f>COUNTA(D14:CV14)</f>
        <v>6</v>
      </c>
      <c r="CX14" s="57">
        <f>SUM(D14:CV14)</f>
        <v>809</v>
      </c>
      <c r="CY14" s="58">
        <f>CX14/CW14</f>
        <v>134.83333333333334</v>
      </c>
      <c r="CZ14" s="59">
        <f>MAX(D14:CV14)</f>
        <v>167</v>
      </c>
      <c r="DA14" s="60">
        <f>MIN(D14:CV14)</f>
        <v>93</v>
      </c>
    </row>
    <row r="15" spans="1:105" ht="13.5" customHeight="1">
      <c r="A15" s="53">
        <v>13</v>
      </c>
      <c r="B15" s="54" t="s">
        <v>432</v>
      </c>
      <c r="C15" s="55" t="s">
        <v>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>
        <v>142</v>
      </c>
      <c r="CK15" s="57"/>
      <c r="CL15" s="57"/>
      <c r="CM15" s="57"/>
      <c r="CN15" s="57"/>
      <c r="CO15" s="57">
        <v>130</v>
      </c>
      <c r="CP15" s="57">
        <v>122</v>
      </c>
      <c r="CQ15" s="57">
        <v>127</v>
      </c>
      <c r="CR15" s="57">
        <v>143</v>
      </c>
      <c r="CS15" s="57">
        <v>142</v>
      </c>
      <c r="CT15" s="57"/>
      <c r="CU15" s="57"/>
      <c r="CV15" s="57"/>
      <c r="CW15" s="156">
        <f>COUNTA(D15:CV15)</f>
        <v>6</v>
      </c>
      <c r="CX15" s="57">
        <f>SUM(D15:CV15)</f>
        <v>806</v>
      </c>
      <c r="CY15" s="58">
        <f>CX15/CW15</f>
        <v>134.33333333333334</v>
      </c>
      <c r="CZ15" s="59">
        <f>MAX(D15:CV15)</f>
        <v>143</v>
      </c>
      <c r="DA15" s="60">
        <f>MIN(D15:CV15)</f>
        <v>122</v>
      </c>
    </row>
    <row r="16" spans="1:105" ht="14.25">
      <c r="A16" s="53">
        <v>14</v>
      </c>
      <c r="B16" s="66" t="s">
        <v>65</v>
      </c>
      <c r="C16" s="55" t="s">
        <v>64</v>
      </c>
      <c r="D16" s="56">
        <v>121</v>
      </c>
      <c r="E16" s="56"/>
      <c r="F16" s="56">
        <v>127</v>
      </c>
      <c r="G16" s="56">
        <v>150</v>
      </c>
      <c r="H16" s="56">
        <v>138</v>
      </c>
      <c r="I16" s="56">
        <v>122</v>
      </c>
      <c r="J16" s="56">
        <v>140</v>
      </c>
      <c r="K16" s="56">
        <v>138</v>
      </c>
      <c r="L16" s="56">
        <v>113</v>
      </c>
      <c r="M16" s="56">
        <v>134</v>
      </c>
      <c r="N16" s="56">
        <v>107</v>
      </c>
      <c r="O16" s="56">
        <v>97</v>
      </c>
      <c r="P16" s="56"/>
      <c r="Q16" s="56">
        <v>132</v>
      </c>
      <c r="R16" s="56">
        <v>133</v>
      </c>
      <c r="S16" s="56">
        <v>139</v>
      </c>
      <c r="T16" s="56">
        <v>119</v>
      </c>
      <c r="U16" s="56">
        <v>92</v>
      </c>
      <c r="V16" s="57">
        <v>118</v>
      </c>
      <c r="W16" s="57">
        <v>141</v>
      </c>
      <c r="X16" s="57">
        <v>167</v>
      </c>
      <c r="Y16" s="57">
        <v>150</v>
      </c>
      <c r="Z16" s="57">
        <v>106</v>
      </c>
      <c r="AA16" s="57">
        <v>131</v>
      </c>
      <c r="AB16" s="57">
        <v>125</v>
      </c>
      <c r="AC16" s="57">
        <v>136</v>
      </c>
      <c r="AD16" s="57">
        <v>132</v>
      </c>
      <c r="AE16" s="57">
        <v>120</v>
      </c>
      <c r="AF16" s="57">
        <v>132</v>
      </c>
      <c r="AG16" s="57">
        <v>142</v>
      </c>
      <c r="AH16" s="57">
        <v>132</v>
      </c>
      <c r="AI16" s="57">
        <v>135</v>
      </c>
      <c r="AJ16" s="57">
        <v>130</v>
      </c>
      <c r="AK16" s="57">
        <v>106</v>
      </c>
      <c r="AL16" s="57">
        <v>170</v>
      </c>
      <c r="AM16" s="57">
        <v>128</v>
      </c>
      <c r="AN16" s="57">
        <v>141</v>
      </c>
      <c r="AO16" s="57">
        <v>135</v>
      </c>
      <c r="AP16" s="57">
        <v>123</v>
      </c>
      <c r="AQ16" s="57">
        <v>144</v>
      </c>
      <c r="AR16" s="57">
        <v>154</v>
      </c>
      <c r="AS16" s="57">
        <v>149</v>
      </c>
      <c r="AT16" s="57">
        <v>130</v>
      </c>
      <c r="AU16" s="57">
        <v>158</v>
      </c>
      <c r="AV16" s="57">
        <v>119</v>
      </c>
      <c r="AW16" s="57">
        <v>159</v>
      </c>
      <c r="AX16" s="57">
        <v>147</v>
      </c>
      <c r="AY16" s="57">
        <v>152</v>
      </c>
      <c r="AZ16" s="57">
        <v>140</v>
      </c>
      <c r="BA16" s="57">
        <v>117</v>
      </c>
      <c r="BB16" s="57">
        <v>123</v>
      </c>
      <c r="BC16" s="57">
        <v>144</v>
      </c>
      <c r="BD16" s="57">
        <v>174</v>
      </c>
      <c r="BE16" s="57">
        <v>128</v>
      </c>
      <c r="BF16" s="57">
        <v>134</v>
      </c>
      <c r="BG16" s="57">
        <v>106</v>
      </c>
      <c r="BH16" s="57">
        <v>95</v>
      </c>
      <c r="BI16" s="57">
        <v>139</v>
      </c>
      <c r="BJ16" s="57">
        <v>153</v>
      </c>
      <c r="BK16" s="57">
        <v>116</v>
      </c>
      <c r="BL16" s="57">
        <v>122</v>
      </c>
      <c r="BM16" s="57">
        <v>104</v>
      </c>
      <c r="BN16" s="57">
        <v>169</v>
      </c>
      <c r="BO16" s="57">
        <v>132</v>
      </c>
      <c r="BP16" s="57">
        <v>161</v>
      </c>
      <c r="BQ16" s="57">
        <v>158</v>
      </c>
      <c r="BR16" s="57">
        <v>129</v>
      </c>
      <c r="BS16" s="57">
        <v>109</v>
      </c>
      <c r="BT16" s="57">
        <v>147</v>
      </c>
      <c r="BU16" s="57">
        <v>116</v>
      </c>
      <c r="BV16" s="57">
        <v>144</v>
      </c>
      <c r="BW16" s="57">
        <v>141</v>
      </c>
      <c r="BX16" s="57">
        <v>137</v>
      </c>
      <c r="BY16" s="57">
        <v>116</v>
      </c>
      <c r="BZ16" s="57"/>
      <c r="CA16" s="57">
        <v>115</v>
      </c>
      <c r="CB16" s="57">
        <v>150</v>
      </c>
      <c r="CC16" s="57">
        <v>132</v>
      </c>
      <c r="CD16" s="57">
        <v>107</v>
      </c>
      <c r="CE16" s="57">
        <v>115</v>
      </c>
      <c r="CF16" s="57">
        <v>118</v>
      </c>
      <c r="CG16" s="57">
        <v>137</v>
      </c>
      <c r="CH16" s="57">
        <v>140</v>
      </c>
      <c r="CI16" s="57">
        <v>139</v>
      </c>
      <c r="CJ16" s="57">
        <v>160</v>
      </c>
      <c r="CK16" s="57">
        <v>145</v>
      </c>
      <c r="CL16" s="57">
        <v>154</v>
      </c>
      <c r="CM16" s="57">
        <v>152</v>
      </c>
      <c r="CN16" s="57">
        <v>149</v>
      </c>
      <c r="CO16" s="57">
        <v>147</v>
      </c>
      <c r="CP16" s="57">
        <v>104</v>
      </c>
      <c r="CQ16" s="57">
        <v>116</v>
      </c>
      <c r="CR16" s="57">
        <v>122</v>
      </c>
      <c r="CS16" s="57">
        <v>138</v>
      </c>
      <c r="CT16" s="57">
        <v>156</v>
      </c>
      <c r="CU16" s="57">
        <v>158</v>
      </c>
      <c r="CV16" s="57"/>
      <c r="CW16" s="88">
        <f>COUNTA(D16:CV16)</f>
        <v>93</v>
      </c>
      <c r="CX16" s="57">
        <f>SUM(D16:CV16)</f>
        <v>12422</v>
      </c>
      <c r="CY16" s="58">
        <f>CX16/CW16</f>
        <v>133.56989247311827</v>
      </c>
      <c r="CZ16" s="59">
        <f>MAX(D16:CV16)</f>
        <v>174</v>
      </c>
      <c r="DA16" s="60">
        <f>MIN(D16:CV16)</f>
        <v>92</v>
      </c>
    </row>
    <row r="17" spans="1:106" ht="14.25">
      <c r="A17" s="53">
        <v>15</v>
      </c>
      <c r="B17" s="54" t="s">
        <v>50</v>
      </c>
      <c r="C17" s="55" t="s">
        <v>8</v>
      </c>
      <c r="D17" s="56">
        <v>182</v>
      </c>
      <c r="E17" s="56">
        <v>156</v>
      </c>
      <c r="F17" s="56">
        <v>157</v>
      </c>
      <c r="G17" s="56">
        <v>146</v>
      </c>
      <c r="H17" s="56">
        <v>161</v>
      </c>
      <c r="I17" s="56">
        <v>156</v>
      </c>
      <c r="J17" s="56">
        <v>151</v>
      </c>
      <c r="K17" s="56">
        <v>152</v>
      </c>
      <c r="L17" s="56">
        <v>141</v>
      </c>
      <c r="M17" s="56">
        <v>140</v>
      </c>
      <c r="N17" s="56">
        <v>129</v>
      </c>
      <c r="O17" s="56">
        <v>104</v>
      </c>
      <c r="P17" s="56">
        <v>115</v>
      </c>
      <c r="Q17" s="56">
        <v>140</v>
      </c>
      <c r="R17" s="56">
        <v>155</v>
      </c>
      <c r="S17" s="56">
        <v>152</v>
      </c>
      <c r="T17" s="56">
        <v>126</v>
      </c>
      <c r="U17" s="56">
        <v>104</v>
      </c>
      <c r="V17" s="57">
        <v>127</v>
      </c>
      <c r="W17" s="57">
        <v>114</v>
      </c>
      <c r="X17" s="57">
        <v>155</v>
      </c>
      <c r="Y17" s="57">
        <v>101</v>
      </c>
      <c r="Z17" s="57">
        <v>142</v>
      </c>
      <c r="AA17" s="57">
        <v>111</v>
      </c>
      <c r="AB17" s="57">
        <v>104</v>
      </c>
      <c r="AC17" s="57">
        <v>130</v>
      </c>
      <c r="AD17" s="57">
        <v>124</v>
      </c>
      <c r="AE17" s="57">
        <v>152</v>
      </c>
      <c r="AF17" s="57">
        <v>125</v>
      </c>
      <c r="AG17" s="57">
        <v>129</v>
      </c>
      <c r="AH17" s="57">
        <v>139</v>
      </c>
      <c r="AI17" s="57">
        <v>167</v>
      </c>
      <c r="AJ17" s="57">
        <v>140</v>
      </c>
      <c r="AK17" s="57">
        <v>104</v>
      </c>
      <c r="AL17" s="57">
        <v>136</v>
      </c>
      <c r="AM17" s="57">
        <v>133</v>
      </c>
      <c r="AN17" s="57">
        <v>136</v>
      </c>
      <c r="AO17" s="57">
        <v>175</v>
      </c>
      <c r="AP17" s="57">
        <v>128</v>
      </c>
      <c r="AQ17" s="57">
        <v>146</v>
      </c>
      <c r="AR17" s="57">
        <v>145</v>
      </c>
      <c r="AS17" s="57">
        <v>130</v>
      </c>
      <c r="AT17" s="57">
        <v>104</v>
      </c>
      <c r="AU17" s="57">
        <v>158</v>
      </c>
      <c r="AV17" s="57">
        <v>118</v>
      </c>
      <c r="AW17" s="57">
        <v>123</v>
      </c>
      <c r="AX17" s="57">
        <v>151</v>
      </c>
      <c r="AY17" s="57">
        <v>143</v>
      </c>
      <c r="AZ17" s="57">
        <v>127</v>
      </c>
      <c r="BA17" s="57">
        <v>123</v>
      </c>
      <c r="BB17" s="57">
        <v>156</v>
      </c>
      <c r="BC17" s="57">
        <v>167</v>
      </c>
      <c r="BD17" s="57">
        <v>120</v>
      </c>
      <c r="BE17" s="57">
        <v>146</v>
      </c>
      <c r="BF17" s="57">
        <v>111</v>
      </c>
      <c r="BG17" s="57">
        <v>127</v>
      </c>
      <c r="BH17" s="57">
        <v>140</v>
      </c>
      <c r="BI17" s="57">
        <v>120</v>
      </c>
      <c r="BJ17" s="57">
        <v>111</v>
      </c>
      <c r="BK17" s="57">
        <v>150</v>
      </c>
      <c r="BL17" s="57">
        <v>148</v>
      </c>
      <c r="BM17" s="57">
        <v>122</v>
      </c>
      <c r="BN17" s="57">
        <v>130</v>
      </c>
      <c r="BO17" s="57">
        <v>117</v>
      </c>
      <c r="BP17" s="57">
        <v>96</v>
      </c>
      <c r="BQ17" s="57">
        <v>114</v>
      </c>
      <c r="BR17" s="57">
        <v>112</v>
      </c>
      <c r="BS17" s="57">
        <v>125</v>
      </c>
      <c r="BT17" s="57">
        <v>119</v>
      </c>
      <c r="BU17" s="57">
        <v>96</v>
      </c>
      <c r="BV17" s="57">
        <v>114</v>
      </c>
      <c r="BW17" s="57">
        <v>99</v>
      </c>
      <c r="BX17" s="57">
        <v>116</v>
      </c>
      <c r="BY17" s="57">
        <v>123</v>
      </c>
      <c r="BZ17" s="57">
        <v>135</v>
      </c>
      <c r="CA17" s="57">
        <v>180</v>
      </c>
      <c r="CB17" s="57">
        <v>133</v>
      </c>
      <c r="CC17" s="57">
        <v>127</v>
      </c>
      <c r="CD17" s="57">
        <v>135</v>
      </c>
      <c r="CE17" s="57">
        <v>145</v>
      </c>
      <c r="CF17" s="57">
        <v>145</v>
      </c>
      <c r="CG17" s="57">
        <v>136</v>
      </c>
      <c r="CH17" s="57">
        <v>128</v>
      </c>
      <c r="CI17" s="57">
        <v>123</v>
      </c>
      <c r="CJ17" s="57">
        <v>119</v>
      </c>
      <c r="CK17" s="57">
        <v>115</v>
      </c>
      <c r="CL17" s="57">
        <v>122</v>
      </c>
      <c r="CM17" s="57">
        <v>153</v>
      </c>
      <c r="CN17" s="57">
        <v>126</v>
      </c>
      <c r="CO17" s="57">
        <v>162</v>
      </c>
      <c r="CP17" s="57">
        <v>132</v>
      </c>
      <c r="CQ17" s="57">
        <v>132</v>
      </c>
      <c r="CR17" s="57">
        <v>144</v>
      </c>
      <c r="CS17" s="57"/>
      <c r="CT17" s="57">
        <v>124</v>
      </c>
      <c r="CU17" s="57">
        <v>123</v>
      </c>
      <c r="CV17" s="57"/>
      <c r="CW17" s="88">
        <f>COUNTA(D17:CV17)</f>
        <v>95</v>
      </c>
      <c r="CX17" s="57">
        <f>SUM(D17:CV17)</f>
        <v>12625</v>
      </c>
      <c r="CY17" s="58">
        <f>CX17/CW17</f>
        <v>132.89473684210526</v>
      </c>
      <c r="CZ17" s="59">
        <f>MAX(D17:CV17)</f>
        <v>182</v>
      </c>
      <c r="DA17" s="60">
        <f>MIN(D17:CV17)</f>
        <v>96</v>
      </c>
    </row>
    <row r="18" spans="1:106" ht="14.25">
      <c r="A18" s="53">
        <v>16</v>
      </c>
      <c r="B18" s="54" t="s">
        <v>79</v>
      </c>
      <c r="C18" s="55" t="s">
        <v>73</v>
      </c>
      <c r="D18" s="56"/>
      <c r="E18" s="56">
        <v>154</v>
      </c>
      <c r="F18" s="56">
        <v>149</v>
      </c>
      <c r="G18" s="56"/>
      <c r="H18" s="56"/>
      <c r="I18" s="56"/>
      <c r="J18" s="56"/>
      <c r="K18" s="56"/>
      <c r="L18" s="56"/>
      <c r="M18" s="56">
        <v>134</v>
      </c>
      <c r="N18" s="56">
        <v>112</v>
      </c>
      <c r="O18" s="56">
        <v>162</v>
      </c>
      <c r="P18" s="56"/>
      <c r="Q18" s="56"/>
      <c r="R18" s="56"/>
      <c r="S18" s="56"/>
      <c r="T18" s="56"/>
      <c r="U18" s="56"/>
      <c r="V18" s="57">
        <v>124</v>
      </c>
      <c r="W18" s="57">
        <v>133</v>
      </c>
      <c r="X18" s="57">
        <v>140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>
        <v>135</v>
      </c>
      <c r="AJ18" s="57">
        <v>131</v>
      </c>
      <c r="AK18" s="57"/>
      <c r="AL18" s="57"/>
      <c r="AM18" s="57">
        <v>111</v>
      </c>
      <c r="AN18" s="57"/>
      <c r="AO18" s="57">
        <v>112</v>
      </c>
      <c r="AP18" s="57">
        <v>109</v>
      </c>
      <c r="AQ18" s="57"/>
      <c r="AR18" s="57"/>
      <c r="AS18" s="57">
        <v>131</v>
      </c>
      <c r="AT18" s="57">
        <v>138</v>
      </c>
      <c r="AU18" s="57"/>
      <c r="AV18" s="57"/>
      <c r="AW18" s="57">
        <v>117</v>
      </c>
      <c r="AX18" s="57"/>
      <c r="AY18" s="57">
        <v>110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>
        <v>134</v>
      </c>
      <c r="BS18" s="57"/>
      <c r="BT18" s="57">
        <v>126</v>
      </c>
      <c r="BU18" s="57"/>
      <c r="BV18" s="57"/>
      <c r="BW18" s="57">
        <v>146</v>
      </c>
      <c r="BX18" s="57"/>
      <c r="BY18" s="57"/>
      <c r="BZ18" s="57"/>
      <c r="CA18" s="57">
        <v>176</v>
      </c>
      <c r="CB18" s="57">
        <v>126</v>
      </c>
      <c r="CC18" s="57">
        <v>131</v>
      </c>
      <c r="CD18" s="57">
        <v>139</v>
      </c>
      <c r="CE18" s="57">
        <v>125</v>
      </c>
      <c r="CF18" s="57">
        <v>125</v>
      </c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156">
        <f>COUNTA(D18:CV18)</f>
        <v>26</v>
      </c>
      <c r="CX18" s="57">
        <f>SUM(D18:CV18)</f>
        <v>3430</v>
      </c>
      <c r="CY18" s="58">
        <f>CX18/CW18</f>
        <v>131.92307692307693</v>
      </c>
      <c r="CZ18" s="59">
        <f>MAX(D18:CV18)</f>
        <v>176</v>
      </c>
      <c r="DA18" s="60">
        <f>MIN(D18:CV18)</f>
        <v>109</v>
      </c>
    </row>
    <row r="19" spans="1:106" ht="14.25">
      <c r="A19" s="53">
        <v>17</v>
      </c>
      <c r="B19" s="54" t="s">
        <v>53</v>
      </c>
      <c r="C19" s="55" t="s">
        <v>60</v>
      </c>
      <c r="D19" s="56"/>
      <c r="E19" s="56">
        <v>133</v>
      </c>
      <c r="F19" s="56"/>
      <c r="G19" s="56"/>
      <c r="H19" s="56">
        <v>113</v>
      </c>
      <c r="I19" s="56">
        <v>110</v>
      </c>
      <c r="J19" s="56">
        <v>126</v>
      </c>
      <c r="K19" s="56">
        <v>134</v>
      </c>
      <c r="L19" s="56"/>
      <c r="M19" s="56">
        <v>117</v>
      </c>
      <c r="N19" s="56">
        <v>146</v>
      </c>
      <c r="O19" s="56"/>
      <c r="P19" s="56"/>
      <c r="Q19" s="56"/>
      <c r="R19" s="56"/>
      <c r="S19" s="56"/>
      <c r="T19" s="56"/>
      <c r="U19" s="56"/>
      <c r="V19" s="57">
        <v>97</v>
      </c>
      <c r="W19" s="57"/>
      <c r="X19" s="57">
        <v>155</v>
      </c>
      <c r="Y19" s="57">
        <v>156</v>
      </c>
      <c r="Z19" s="57"/>
      <c r="AA19" s="57">
        <v>102</v>
      </c>
      <c r="AB19" s="57"/>
      <c r="AC19" s="57"/>
      <c r="AD19" s="57"/>
      <c r="AE19" s="57">
        <v>117</v>
      </c>
      <c r="AF19" s="57">
        <v>149</v>
      </c>
      <c r="AG19" s="57">
        <v>140</v>
      </c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>
        <v>133</v>
      </c>
      <c r="AU19" s="57">
        <v>127</v>
      </c>
      <c r="AV19" s="57">
        <v>145</v>
      </c>
      <c r="AW19" s="57">
        <v>162</v>
      </c>
      <c r="AX19" s="57">
        <v>134</v>
      </c>
      <c r="AY19" s="57">
        <v>132</v>
      </c>
      <c r="AZ19" s="57"/>
      <c r="BA19" s="57">
        <v>137</v>
      </c>
      <c r="BB19" s="57">
        <v>127</v>
      </c>
      <c r="BC19" s="57"/>
      <c r="BD19" s="57">
        <v>129</v>
      </c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>
        <v>82</v>
      </c>
      <c r="BU19" s="57">
        <v>172</v>
      </c>
      <c r="BV19" s="57">
        <v>141</v>
      </c>
      <c r="BW19" s="57">
        <v>122</v>
      </c>
      <c r="BX19" s="57"/>
      <c r="BY19" s="57"/>
      <c r="BZ19" s="57"/>
      <c r="CA19" s="57"/>
      <c r="CB19" s="57"/>
      <c r="CC19" s="57"/>
      <c r="CD19" s="57"/>
      <c r="CE19" s="57">
        <v>115</v>
      </c>
      <c r="CF19" s="57">
        <v>148</v>
      </c>
      <c r="CG19" s="57">
        <v>127</v>
      </c>
      <c r="CH19" s="57">
        <v>160</v>
      </c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156">
        <f>COUNTA(D19:CV19)</f>
        <v>31</v>
      </c>
      <c r="CX19" s="57">
        <f>SUM(D19:CV19)</f>
        <v>4088</v>
      </c>
      <c r="CY19" s="58">
        <f>CX19/CW19</f>
        <v>131.87096774193549</v>
      </c>
      <c r="CZ19" s="59">
        <f>MAX(D19:CV19)</f>
        <v>172</v>
      </c>
      <c r="DA19" s="60">
        <f>MIN(D19:CV19)</f>
        <v>82</v>
      </c>
    </row>
    <row r="20" spans="1:106" ht="14.25">
      <c r="A20" s="53">
        <v>18</v>
      </c>
      <c r="B20" s="66" t="s">
        <v>57</v>
      </c>
      <c r="C20" s="55" t="s">
        <v>60</v>
      </c>
      <c r="D20" s="56"/>
      <c r="E20" s="56">
        <v>120</v>
      </c>
      <c r="F20" s="56">
        <v>148</v>
      </c>
      <c r="G20" s="56"/>
      <c r="H20" s="56">
        <v>100</v>
      </c>
      <c r="I20" s="56"/>
      <c r="J20" s="57"/>
      <c r="K20" s="56">
        <v>155</v>
      </c>
      <c r="L20" s="56">
        <v>135</v>
      </c>
      <c r="M20" s="56">
        <v>135</v>
      </c>
      <c r="N20" s="56">
        <v>121</v>
      </c>
      <c r="O20" s="56">
        <v>123</v>
      </c>
      <c r="P20" s="56">
        <v>164</v>
      </c>
      <c r="Q20" s="56">
        <v>151</v>
      </c>
      <c r="R20" s="56">
        <v>103</v>
      </c>
      <c r="S20" s="56"/>
      <c r="T20" s="56">
        <v>152</v>
      </c>
      <c r="U20" s="56">
        <v>159</v>
      </c>
      <c r="V20" s="57"/>
      <c r="W20" s="57">
        <v>122</v>
      </c>
      <c r="X20" s="57">
        <v>120</v>
      </c>
      <c r="Y20" s="57">
        <v>179</v>
      </c>
      <c r="Z20" s="57">
        <v>146</v>
      </c>
      <c r="AA20" s="57">
        <v>121</v>
      </c>
      <c r="AB20" s="57"/>
      <c r="AC20" s="57">
        <v>138</v>
      </c>
      <c r="AD20" s="57"/>
      <c r="AE20" s="57">
        <v>132</v>
      </c>
      <c r="AF20" s="57"/>
      <c r="AG20" s="57">
        <v>122</v>
      </c>
      <c r="AH20" s="57">
        <v>102</v>
      </c>
      <c r="AI20" s="57">
        <v>111</v>
      </c>
      <c r="AJ20" s="57">
        <v>131</v>
      </c>
      <c r="AK20" s="57">
        <v>134</v>
      </c>
      <c r="AL20" s="57">
        <v>112</v>
      </c>
      <c r="AM20" s="57">
        <v>170</v>
      </c>
      <c r="AN20" s="57">
        <v>114</v>
      </c>
      <c r="AO20" s="57">
        <v>133</v>
      </c>
      <c r="AP20" s="57">
        <v>139</v>
      </c>
      <c r="AQ20" s="57">
        <v>146</v>
      </c>
      <c r="AR20" s="57">
        <v>144</v>
      </c>
      <c r="AS20" s="57">
        <v>113</v>
      </c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>
        <v>133</v>
      </c>
      <c r="BG20" s="57">
        <v>130</v>
      </c>
      <c r="BH20" s="57">
        <v>152</v>
      </c>
      <c r="BI20" s="57"/>
      <c r="BJ20" s="57">
        <v>119</v>
      </c>
      <c r="BK20" s="57">
        <v>133</v>
      </c>
      <c r="BL20" s="57">
        <v>134</v>
      </c>
      <c r="BM20" s="57">
        <v>124</v>
      </c>
      <c r="BN20" s="57">
        <v>116</v>
      </c>
      <c r="BO20" s="57">
        <v>141</v>
      </c>
      <c r="BP20" s="57">
        <v>113</v>
      </c>
      <c r="BQ20" s="57">
        <v>97</v>
      </c>
      <c r="BR20" s="57"/>
      <c r="BS20" s="57"/>
      <c r="BT20" s="57"/>
      <c r="BU20" s="57"/>
      <c r="BV20" s="57"/>
      <c r="BW20" s="57"/>
      <c r="BX20" s="57"/>
      <c r="BY20" s="57"/>
      <c r="BZ20" s="57">
        <v>127</v>
      </c>
      <c r="CA20" s="57">
        <v>112</v>
      </c>
      <c r="CB20" s="94">
        <v>182</v>
      </c>
      <c r="CC20" s="57">
        <v>122</v>
      </c>
      <c r="CD20" s="57"/>
      <c r="CE20" s="57"/>
      <c r="CF20" s="57"/>
      <c r="CG20" s="57"/>
      <c r="CH20" s="57"/>
      <c r="CI20" s="57"/>
      <c r="CJ20" s="57"/>
      <c r="CK20" s="57">
        <v>133</v>
      </c>
      <c r="CL20" s="57">
        <v>130</v>
      </c>
      <c r="CM20" s="57">
        <v>101</v>
      </c>
      <c r="CN20" s="57"/>
      <c r="CO20" s="57">
        <v>129</v>
      </c>
      <c r="CP20" s="57">
        <v>132</v>
      </c>
      <c r="CQ20" s="57">
        <v>125</v>
      </c>
      <c r="CR20" s="57"/>
      <c r="CS20" s="57">
        <v>126</v>
      </c>
      <c r="CT20" s="57">
        <v>143</v>
      </c>
      <c r="CU20" s="57">
        <v>137</v>
      </c>
      <c r="CV20" s="57"/>
      <c r="CW20" s="88">
        <f>COUNTA(D20:CV20)</f>
        <v>57</v>
      </c>
      <c r="CX20" s="57">
        <f>SUM(D20:CV20)</f>
        <v>7486</v>
      </c>
      <c r="CY20" s="58">
        <f>CX20/CW20</f>
        <v>131.33333333333334</v>
      </c>
      <c r="CZ20" s="59">
        <f>MAX(D20:CV20)</f>
        <v>182</v>
      </c>
      <c r="DA20" s="60">
        <f>MIN(D20:CV20)</f>
        <v>97</v>
      </c>
    </row>
    <row r="21" spans="1:106" ht="14.25">
      <c r="A21" s="53">
        <v>19</v>
      </c>
      <c r="B21" s="54" t="s">
        <v>52</v>
      </c>
      <c r="C21" s="55" t="s">
        <v>60</v>
      </c>
      <c r="D21" s="56">
        <v>131</v>
      </c>
      <c r="E21" s="56"/>
      <c r="F21" s="56">
        <v>97</v>
      </c>
      <c r="G21" s="56">
        <v>120</v>
      </c>
      <c r="H21" s="56"/>
      <c r="I21" s="56">
        <v>117</v>
      </c>
      <c r="J21" s="56">
        <v>130</v>
      </c>
      <c r="K21" s="56"/>
      <c r="L21" s="56">
        <v>145</v>
      </c>
      <c r="M21" s="56">
        <v>99</v>
      </c>
      <c r="N21" s="56"/>
      <c r="O21" s="56">
        <v>125</v>
      </c>
      <c r="P21" s="56"/>
      <c r="Q21" s="56">
        <v>133</v>
      </c>
      <c r="R21" s="56">
        <v>157</v>
      </c>
      <c r="S21" s="56">
        <v>86</v>
      </c>
      <c r="T21" s="56"/>
      <c r="U21" s="56"/>
      <c r="V21" s="57">
        <v>129</v>
      </c>
      <c r="W21" s="57">
        <v>121</v>
      </c>
      <c r="X21" s="57"/>
      <c r="Y21" s="57"/>
      <c r="Z21" s="57"/>
      <c r="AA21" s="57">
        <v>106</v>
      </c>
      <c r="AB21" s="57">
        <v>138</v>
      </c>
      <c r="AC21" s="57">
        <v>140</v>
      </c>
      <c r="AD21" s="57">
        <v>219</v>
      </c>
      <c r="AE21" s="57"/>
      <c r="AF21" s="57">
        <v>112</v>
      </c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>
        <v>156</v>
      </c>
      <c r="AU21" s="57">
        <v>151</v>
      </c>
      <c r="AV21" s="57">
        <v>131</v>
      </c>
      <c r="AW21" s="57">
        <v>92</v>
      </c>
      <c r="AX21" s="57">
        <v>110</v>
      </c>
      <c r="AY21" s="57">
        <v>145</v>
      </c>
      <c r="AZ21" s="57">
        <v>111</v>
      </c>
      <c r="BA21" s="57">
        <v>138</v>
      </c>
      <c r="BB21" s="57"/>
      <c r="BC21" s="57">
        <v>137</v>
      </c>
      <c r="BD21" s="57"/>
      <c r="BE21" s="57">
        <v>116</v>
      </c>
      <c r="BF21" s="57">
        <v>133</v>
      </c>
      <c r="BG21" s="57">
        <v>112</v>
      </c>
      <c r="BH21" s="57"/>
      <c r="BI21" s="57">
        <v>108</v>
      </c>
      <c r="BJ21" s="57">
        <v>122</v>
      </c>
      <c r="BK21" s="57">
        <v>111</v>
      </c>
      <c r="BL21" s="57"/>
      <c r="BM21" s="57"/>
      <c r="BN21" s="57"/>
      <c r="BO21" s="57"/>
      <c r="BP21" s="57"/>
      <c r="BQ21" s="57"/>
      <c r="BR21" s="57">
        <v>140</v>
      </c>
      <c r="BS21" s="57">
        <v>121</v>
      </c>
      <c r="BT21" s="57"/>
      <c r="BU21" s="57">
        <v>128</v>
      </c>
      <c r="BV21" s="57"/>
      <c r="BW21" s="57">
        <v>147</v>
      </c>
      <c r="BX21" s="57">
        <v>123</v>
      </c>
      <c r="BY21" s="57">
        <v>153</v>
      </c>
      <c r="BZ21" s="57">
        <v>133</v>
      </c>
      <c r="CA21" s="57"/>
      <c r="CB21" s="57">
        <v>117</v>
      </c>
      <c r="CC21" s="57"/>
      <c r="CD21" s="57">
        <v>105</v>
      </c>
      <c r="CE21" s="57">
        <v>134</v>
      </c>
      <c r="CF21" s="57"/>
      <c r="CG21" s="57">
        <v>97</v>
      </c>
      <c r="CH21" s="57"/>
      <c r="CI21" s="57">
        <v>136</v>
      </c>
      <c r="CJ21" s="57">
        <v>123</v>
      </c>
      <c r="CK21" s="57">
        <v>150</v>
      </c>
      <c r="CL21" s="57"/>
      <c r="CM21" s="57">
        <v>108</v>
      </c>
      <c r="CN21" s="57">
        <v>183</v>
      </c>
      <c r="CO21" s="57">
        <v>155</v>
      </c>
      <c r="CP21" s="57"/>
      <c r="CQ21" s="57">
        <v>131</v>
      </c>
      <c r="CR21" s="57">
        <v>142</v>
      </c>
      <c r="CS21" s="57">
        <v>142</v>
      </c>
      <c r="CT21" s="57">
        <v>97</v>
      </c>
      <c r="CU21" s="57"/>
      <c r="CV21" s="57"/>
      <c r="CW21" s="88">
        <f>COUNTA(D21:CV21)</f>
        <v>54</v>
      </c>
      <c r="CX21" s="57">
        <f>SUM(D21:CV21)</f>
        <v>6943</v>
      </c>
      <c r="CY21" s="58">
        <f>CX21/CW21</f>
        <v>128.57407407407408</v>
      </c>
      <c r="CZ21" s="98">
        <f>MAX(D21:CV21)</f>
        <v>219</v>
      </c>
      <c r="DA21" s="60">
        <f>MIN(D21:CV21)</f>
        <v>86</v>
      </c>
    </row>
    <row r="22" spans="1:106" ht="14.25">
      <c r="A22" s="53">
        <v>20</v>
      </c>
      <c r="B22" s="54" t="s">
        <v>70</v>
      </c>
      <c r="C22" s="55" t="s">
        <v>6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>
        <v>116</v>
      </c>
      <c r="Q22" s="56"/>
      <c r="R22" s="56">
        <v>123</v>
      </c>
      <c r="S22" s="56"/>
      <c r="T22" s="56">
        <v>120</v>
      </c>
      <c r="U22" s="56">
        <v>127</v>
      </c>
      <c r="V22" s="57">
        <v>108</v>
      </c>
      <c r="W22" s="57"/>
      <c r="X22" s="57">
        <v>151</v>
      </c>
      <c r="Y22" s="57">
        <v>144</v>
      </c>
      <c r="Z22" s="57">
        <v>143</v>
      </c>
      <c r="AA22" s="57">
        <v>128</v>
      </c>
      <c r="AB22" s="57"/>
      <c r="AC22" s="57"/>
      <c r="AD22" s="57">
        <v>163</v>
      </c>
      <c r="AE22" s="57">
        <v>130</v>
      </c>
      <c r="AF22" s="57">
        <v>133</v>
      </c>
      <c r="AG22" s="57">
        <v>126</v>
      </c>
      <c r="AH22" s="57">
        <v>116</v>
      </c>
      <c r="AI22" s="57">
        <v>94</v>
      </c>
      <c r="AJ22" s="57"/>
      <c r="AK22" s="57">
        <v>97</v>
      </c>
      <c r="AL22" s="57"/>
      <c r="AM22" s="57">
        <v>132</v>
      </c>
      <c r="AN22" s="57"/>
      <c r="AO22" s="57">
        <v>111</v>
      </c>
      <c r="AP22" s="57"/>
      <c r="AQ22" s="57">
        <v>170</v>
      </c>
      <c r="AR22" s="57">
        <v>98</v>
      </c>
      <c r="AS22" s="57">
        <v>97</v>
      </c>
      <c r="AT22" s="57"/>
      <c r="AU22" s="57">
        <v>115</v>
      </c>
      <c r="AV22" s="57">
        <v>158</v>
      </c>
      <c r="AW22" s="57">
        <v>130</v>
      </c>
      <c r="AX22" s="57">
        <v>125</v>
      </c>
      <c r="AY22" s="57">
        <v>114</v>
      </c>
      <c r="AZ22" s="57"/>
      <c r="BA22" s="57"/>
      <c r="BB22" s="57"/>
      <c r="BC22" s="57">
        <v>154</v>
      </c>
      <c r="BD22" s="57">
        <v>119</v>
      </c>
      <c r="BE22" s="57">
        <v>156</v>
      </c>
      <c r="BF22" s="57"/>
      <c r="BG22" s="57"/>
      <c r="BH22" s="57"/>
      <c r="BI22" s="57">
        <v>107</v>
      </c>
      <c r="BJ22" s="57">
        <v>126</v>
      </c>
      <c r="BK22" s="57">
        <v>171</v>
      </c>
      <c r="BL22" s="57"/>
      <c r="BM22" s="57"/>
      <c r="BN22" s="57"/>
      <c r="BO22" s="57">
        <v>120</v>
      </c>
      <c r="BP22" s="57">
        <v>120</v>
      </c>
      <c r="BQ22" s="57">
        <v>104</v>
      </c>
      <c r="BR22" s="57"/>
      <c r="BS22" s="57"/>
      <c r="BT22" s="57"/>
      <c r="BU22" s="57">
        <v>134</v>
      </c>
      <c r="BV22" s="57">
        <v>122</v>
      </c>
      <c r="BW22" s="57">
        <v>124</v>
      </c>
      <c r="BX22" s="57">
        <v>113</v>
      </c>
      <c r="BY22" s="57"/>
      <c r="BZ22" s="57">
        <v>179</v>
      </c>
      <c r="CA22" s="57">
        <v>119</v>
      </c>
      <c r="CB22" s="57">
        <v>114</v>
      </c>
      <c r="CC22" s="57">
        <v>137</v>
      </c>
      <c r="CD22" s="57">
        <v>112</v>
      </c>
      <c r="CE22" s="57">
        <v>134</v>
      </c>
      <c r="CF22" s="57">
        <v>126</v>
      </c>
      <c r="CG22" s="57">
        <v>114</v>
      </c>
      <c r="CH22" s="57">
        <v>93</v>
      </c>
      <c r="CI22" s="57">
        <v>178</v>
      </c>
      <c r="CJ22" s="57"/>
      <c r="CK22" s="57"/>
      <c r="CL22" s="57">
        <v>133</v>
      </c>
      <c r="CM22" s="57">
        <v>117</v>
      </c>
      <c r="CN22" s="57">
        <v>112</v>
      </c>
      <c r="CO22" s="57"/>
      <c r="CP22" s="57"/>
      <c r="CQ22" s="57"/>
      <c r="CR22" s="57"/>
      <c r="CS22" s="57">
        <v>164</v>
      </c>
      <c r="CT22" s="57">
        <v>149</v>
      </c>
      <c r="CU22" s="57">
        <v>132</v>
      </c>
      <c r="CV22" s="57"/>
      <c r="CW22" s="88">
        <f>COUNTA(D22:CV22)</f>
        <v>55</v>
      </c>
      <c r="CX22" s="57">
        <f>SUM(D22:CV22)</f>
        <v>7052</v>
      </c>
      <c r="CY22" s="58">
        <f>CX22/CW22</f>
        <v>128.21818181818182</v>
      </c>
      <c r="CZ22" s="59">
        <f>MAX(D22:CV22)</f>
        <v>179</v>
      </c>
      <c r="DA22" s="60">
        <f>MIN(D22:CV22)</f>
        <v>93</v>
      </c>
    </row>
    <row r="23" spans="1:106" ht="14.25">
      <c r="A23" s="53">
        <v>21</v>
      </c>
      <c r="B23" s="54" t="s">
        <v>320</v>
      </c>
      <c r="C23" s="55" t="s">
        <v>69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57"/>
      <c r="X23" s="57"/>
      <c r="Y23" s="57"/>
      <c r="Z23" s="57"/>
      <c r="AA23" s="57"/>
      <c r="AB23" s="100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v>110</v>
      </c>
      <c r="BG23" s="57">
        <v>136</v>
      </c>
      <c r="BH23" s="57">
        <v>135</v>
      </c>
      <c r="BI23" s="57">
        <v>113</v>
      </c>
      <c r="BJ23" s="57">
        <v>118</v>
      </c>
      <c r="BK23" s="57">
        <v>121</v>
      </c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>
        <v>140</v>
      </c>
      <c r="CQ23" s="57">
        <v>154</v>
      </c>
      <c r="CR23" s="57">
        <v>134</v>
      </c>
      <c r="CS23" s="57">
        <v>140</v>
      </c>
      <c r="CT23" s="57">
        <v>83</v>
      </c>
      <c r="CU23" s="57">
        <v>152</v>
      </c>
      <c r="CV23" s="57"/>
      <c r="CW23" s="156">
        <f>COUNTA(D23:CV23)</f>
        <v>12</v>
      </c>
      <c r="CX23" s="57">
        <f>SUM(D23:CV23)</f>
        <v>1536</v>
      </c>
      <c r="CY23" s="58">
        <f>CX23/CW23</f>
        <v>128</v>
      </c>
      <c r="CZ23" s="59">
        <f>MAX(D23:CV23)</f>
        <v>154</v>
      </c>
      <c r="DA23" s="60">
        <f>MIN(D23:CV23)</f>
        <v>83</v>
      </c>
    </row>
    <row r="24" spans="1:106" ht="14.25">
      <c r="A24" s="53">
        <v>22</v>
      </c>
      <c r="B24" s="54" t="s">
        <v>54</v>
      </c>
      <c r="C24" s="55" t="s">
        <v>6</v>
      </c>
      <c r="D24" s="56">
        <v>125</v>
      </c>
      <c r="E24" s="56">
        <v>89</v>
      </c>
      <c r="F24" s="56">
        <v>111</v>
      </c>
      <c r="G24" s="56">
        <v>161</v>
      </c>
      <c r="H24" s="56">
        <v>151</v>
      </c>
      <c r="I24" s="56">
        <v>141</v>
      </c>
      <c r="J24" s="56"/>
      <c r="K24" s="56"/>
      <c r="L24" s="56">
        <v>158</v>
      </c>
      <c r="M24" s="56">
        <v>103</v>
      </c>
      <c r="N24" s="56">
        <v>133</v>
      </c>
      <c r="O24" s="56">
        <v>157</v>
      </c>
      <c r="P24" s="56"/>
      <c r="Q24" s="56">
        <v>175</v>
      </c>
      <c r="R24" s="56">
        <v>104</v>
      </c>
      <c r="S24" s="56">
        <v>166</v>
      </c>
      <c r="T24" s="56">
        <v>109</v>
      </c>
      <c r="U24" s="56"/>
      <c r="V24" s="57">
        <v>153</v>
      </c>
      <c r="W24" s="57">
        <v>135</v>
      </c>
      <c r="X24" s="57">
        <v>117</v>
      </c>
      <c r="Y24" s="57"/>
      <c r="Z24" s="57">
        <v>117</v>
      </c>
      <c r="AA24" s="57"/>
      <c r="AB24" s="57">
        <v>138</v>
      </c>
      <c r="AC24" s="57">
        <v>133</v>
      </c>
      <c r="AD24" s="57">
        <v>128</v>
      </c>
      <c r="AE24" s="57">
        <v>137</v>
      </c>
      <c r="AF24" s="57">
        <v>108</v>
      </c>
      <c r="AG24" s="57">
        <v>159</v>
      </c>
      <c r="AH24" s="57">
        <v>127</v>
      </c>
      <c r="AI24" s="57">
        <v>141</v>
      </c>
      <c r="AJ24" s="57">
        <v>99</v>
      </c>
      <c r="AK24" s="57"/>
      <c r="AL24" s="57">
        <v>128</v>
      </c>
      <c r="AM24" s="57">
        <v>114</v>
      </c>
      <c r="AN24" s="57"/>
      <c r="AO24" s="57"/>
      <c r="AP24" s="57"/>
      <c r="AQ24" s="57">
        <v>123</v>
      </c>
      <c r="AR24" s="57"/>
      <c r="AS24" s="57"/>
      <c r="AT24" s="57"/>
      <c r="AU24" s="57"/>
      <c r="AV24" s="57"/>
      <c r="AW24" s="57"/>
      <c r="AX24" s="57"/>
      <c r="AY24" s="57"/>
      <c r="AZ24" s="57">
        <v>135</v>
      </c>
      <c r="BA24" s="57">
        <v>143</v>
      </c>
      <c r="BB24" s="57"/>
      <c r="BC24" s="57">
        <v>105</v>
      </c>
      <c r="BD24" s="57">
        <v>100</v>
      </c>
      <c r="BE24" s="57">
        <v>134</v>
      </c>
      <c r="BF24" s="57"/>
      <c r="BG24" s="57"/>
      <c r="BH24" s="57">
        <v>123</v>
      </c>
      <c r="BI24" s="57">
        <v>112</v>
      </c>
      <c r="BJ24" s="57">
        <v>125</v>
      </c>
      <c r="BK24" s="57">
        <v>114</v>
      </c>
      <c r="BL24" s="57"/>
      <c r="BM24" s="57"/>
      <c r="BN24" s="57"/>
      <c r="BO24" s="57">
        <v>147</v>
      </c>
      <c r="BP24" s="57">
        <v>90</v>
      </c>
      <c r="BQ24" s="57">
        <v>109</v>
      </c>
      <c r="BR24" s="57"/>
      <c r="BS24" s="57"/>
      <c r="BT24" s="57"/>
      <c r="BU24" s="57">
        <v>135</v>
      </c>
      <c r="BV24" s="57">
        <v>126</v>
      </c>
      <c r="BW24" s="57">
        <v>132</v>
      </c>
      <c r="BX24" s="57">
        <v>110</v>
      </c>
      <c r="BY24" s="57">
        <v>129</v>
      </c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>
        <v>164</v>
      </c>
      <c r="CQ24" s="57">
        <v>144</v>
      </c>
      <c r="CR24" s="57"/>
      <c r="CS24" s="57"/>
      <c r="CT24" s="57">
        <v>94</v>
      </c>
      <c r="CU24" s="57">
        <v>108</v>
      </c>
      <c r="CV24" s="57"/>
      <c r="CW24" s="88">
        <f>COUNTA(D24:CV24)</f>
        <v>51</v>
      </c>
      <c r="CX24" s="57">
        <f>SUM(D24:CV24)</f>
        <v>6519</v>
      </c>
      <c r="CY24" s="58">
        <f>CX24/CW24</f>
        <v>127.82352941176471</v>
      </c>
      <c r="CZ24" s="59">
        <f>MAX(D24:CV24)</f>
        <v>175</v>
      </c>
      <c r="DA24" s="60">
        <f>MIN(D24:CV24)</f>
        <v>89</v>
      </c>
    </row>
    <row r="25" spans="1:106" ht="14.25">
      <c r="A25" s="53">
        <v>23</v>
      </c>
      <c r="B25" s="66" t="s">
        <v>77</v>
      </c>
      <c r="C25" s="55" t="s">
        <v>73</v>
      </c>
      <c r="D25" s="56"/>
      <c r="E25" s="56">
        <v>117</v>
      </c>
      <c r="F25" s="56">
        <v>105</v>
      </c>
      <c r="G25" s="56"/>
      <c r="H25" s="56"/>
      <c r="I25" s="56">
        <v>109</v>
      </c>
      <c r="J25" s="56"/>
      <c r="K25" s="56">
        <v>131</v>
      </c>
      <c r="L25" s="56"/>
      <c r="M25" s="56"/>
      <c r="N25" s="56">
        <v>133</v>
      </c>
      <c r="O25" s="56">
        <v>114</v>
      </c>
      <c r="P25" s="56">
        <v>144</v>
      </c>
      <c r="Q25" s="56">
        <v>118</v>
      </c>
      <c r="R25" s="56"/>
      <c r="S25" s="56"/>
      <c r="T25" s="56">
        <v>145</v>
      </c>
      <c r="U25" s="56"/>
      <c r="V25" s="57"/>
      <c r="W25" s="57"/>
      <c r="X25" s="57"/>
      <c r="Y25" s="57">
        <v>131</v>
      </c>
      <c r="Z25" s="57">
        <v>122</v>
      </c>
      <c r="AA25" s="57">
        <v>133</v>
      </c>
      <c r="AB25" s="57">
        <v>134</v>
      </c>
      <c r="AC25" s="57">
        <v>154</v>
      </c>
      <c r="AD25" s="57">
        <v>123</v>
      </c>
      <c r="AE25" s="57"/>
      <c r="AF25" s="57"/>
      <c r="AG25" s="57">
        <v>116</v>
      </c>
      <c r="AH25" s="57"/>
      <c r="AI25" s="57">
        <v>110</v>
      </c>
      <c r="AJ25" s="57">
        <v>105</v>
      </c>
      <c r="AK25" s="57"/>
      <c r="AL25" s="57"/>
      <c r="AM25" s="57">
        <v>118</v>
      </c>
      <c r="AN25" s="57"/>
      <c r="AO25" s="57">
        <v>117</v>
      </c>
      <c r="AP25" s="57">
        <v>102</v>
      </c>
      <c r="AQ25" s="57"/>
      <c r="AR25" s="57"/>
      <c r="AS25" s="57">
        <v>105</v>
      </c>
      <c r="AT25" s="57">
        <v>125</v>
      </c>
      <c r="AU25" s="57"/>
      <c r="AV25" s="57"/>
      <c r="AW25" s="57">
        <v>104</v>
      </c>
      <c r="AX25" s="57"/>
      <c r="AY25" s="57">
        <v>120</v>
      </c>
      <c r="AZ25" s="57">
        <v>135</v>
      </c>
      <c r="BA25" s="57">
        <v>114</v>
      </c>
      <c r="BB25" s="57"/>
      <c r="BC25" s="57">
        <v>104</v>
      </c>
      <c r="BD25" s="57">
        <v>126</v>
      </c>
      <c r="BE25" s="57">
        <v>138</v>
      </c>
      <c r="BF25" s="57">
        <v>139</v>
      </c>
      <c r="BG25" s="57">
        <v>155</v>
      </c>
      <c r="BH25" s="57">
        <v>143</v>
      </c>
      <c r="BI25" s="57"/>
      <c r="BJ25" s="57">
        <v>114</v>
      </c>
      <c r="BK25" s="57"/>
      <c r="BL25" s="57"/>
      <c r="BM25" s="57">
        <v>172</v>
      </c>
      <c r="BN25" s="57">
        <v>131</v>
      </c>
      <c r="BO25" s="57"/>
      <c r="BP25" s="57">
        <v>122</v>
      </c>
      <c r="BQ25" s="57">
        <v>144</v>
      </c>
      <c r="BR25" s="57"/>
      <c r="BS25" s="57">
        <v>131</v>
      </c>
      <c r="BT25" s="57">
        <v>145</v>
      </c>
      <c r="BU25" s="57">
        <v>139</v>
      </c>
      <c r="BV25" s="57"/>
      <c r="BW25" s="57"/>
      <c r="BX25" s="57"/>
      <c r="BY25" s="57">
        <v>145</v>
      </c>
      <c r="BZ25" s="57"/>
      <c r="CA25" s="57">
        <v>163</v>
      </c>
      <c r="CB25" s="57"/>
      <c r="CC25" s="57">
        <v>131</v>
      </c>
      <c r="CD25" s="57"/>
      <c r="CE25" s="57">
        <v>131</v>
      </c>
      <c r="CF25" s="57"/>
      <c r="CG25" s="57"/>
      <c r="CH25" s="57">
        <v>114</v>
      </c>
      <c r="CI25" s="57">
        <v>132</v>
      </c>
      <c r="CJ25" s="57">
        <v>158</v>
      </c>
      <c r="CK25" s="57">
        <v>117</v>
      </c>
      <c r="CL25" s="57">
        <v>137</v>
      </c>
      <c r="CM25" s="57"/>
      <c r="CN25" s="57">
        <v>153</v>
      </c>
      <c r="CO25" s="57">
        <v>106</v>
      </c>
      <c r="CP25" s="57">
        <v>127</v>
      </c>
      <c r="CQ25" s="57">
        <v>103</v>
      </c>
      <c r="CR25" s="57"/>
      <c r="CS25" s="57"/>
      <c r="CT25" s="57"/>
      <c r="CU25" s="57">
        <v>104</v>
      </c>
      <c r="CV25" s="57"/>
      <c r="CW25" s="88">
        <f>COUNTA(D25:CV25)</f>
        <v>55</v>
      </c>
      <c r="CX25" s="57">
        <f>SUM(D25:CV25)</f>
        <v>7008</v>
      </c>
      <c r="CY25" s="58">
        <f>CX25/CW25</f>
        <v>127.41818181818182</v>
      </c>
      <c r="CZ25" s="59">
        <f>MAX(D25:CV25)</f>
        <v>172</v>
      </c>
      <c r="DA25" s="60">
        <f>MIN(D25:CV25)</f>
        <v>102</v>
      </c>
    </row>
    <row r="26" spans="1:106" ht="14.25">
      <c r="A26" s="53">
        <v>24</v>
      </c>
      <c r="B26" s="65" t="s">
        <v>51</v>
      </c>
      <c r="C26" s="62" t="s">
        <v>6</v>
      </c>
      <c r="D26" s="63">
        <v>117</v>
      </c>
      <c r="E26" s="63">
        <v>128</v>
      </c>
      <c r="F26" s="63">
        <v>106</v>
      </c>
      <c r="G26" s="63">
        <v>115</v>
      </c>
      <c r="H26" s="63">
        <v>134</v>
      </c>
      <c r="I26" s="63">
        <v>92</v>
      </c>
      <c r="J26" s="63">
        <v>104</v>
      </c>
      <c r="K26" s="63"/>
      <c r="L26" s="63"/>
      <c r="M26" s="63"/>
      <c r="N26" s="63"/>
      <c r="O26" s="63"/>
      <c r="P26" s="63"/>
      <c r="Q26" s="63">
        <v>106</v>
      </c>
      <c r="R26" s="63"/>
      <c r="S26" s="63">
        <v>95</v>
      </c>
      <c r="T26" s="63"/>
      <c r="U26" s="63">
        <v>137</v>
      </c>
      <c r="V26" s="64">
        <v>120</v>
      </c>
      <c r="W26" s="64">
        <v>102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>
        <v>138</v>
      </c>
      <c r="AO26" s="64">
        <v>126</v>
      </c>
      <c r="AP26" s="64">
        <v>112</v>
      </c>
      <c r="AQ26" s="64"/>
      <c r="AR26" s="64"/>
      <c r="AS26" s="64"/>
      <c r="AT26" s="64">
        <v>119</v>
      </c>
      <c r="AU26" s="64">
        <v>142</v>
      </c>
      <c r="AV26" s="64">
        <v>140</v>
      </c>
      <c r="AW26" s="64"/>
      <c r="AX26" s="64"/>
      <c r="AY26" s="64"/>
      <c r="AZ26" s="64">
        <v>128</v>
      </c>
      <c r="BA26" s="64">
        <v>140</v>
      </c>
      <c r="BB26" s="64">
        <v>115</v>
      </c>
      <c r="BC26" s="64"/>
      <c r="BD26" s="64"/>
      <c r="BE26" s="64"/>
      <c r="BF26" s="64">
        <v>111</v>
      </c>
      <c r="BG26" s="64">
        <v>110</v>
      </c>
      <c r="BH26" s="64">
        <v>110</v>
      </c>
      <c r="BI26" s="64"/>
      <c r="BJ26" s="64"/>
      <c r="BK26" s="64"/>
      <c r="BL26" s="64">
        <v>123</v>
      </c>
      <c r="BM26" s="64">
        <v>119</v>
      </c>
      <c r="BN26" s="64">
        <v>125</v>
      </c>
      <c r="BO26" s="64"/>
      <c r="BP26" s="64"/>
      <c r="BQ26" s="64"/>
      <c r="BR26" s="64">
        <v>136</v>
      </c>
      <c r="BS26" s="64">
        <v>147</v>
      </c>
      <c r="BT26" s="64">
        <v>114</v>
      </c>
      <c r="BU26" s="64"/>
      <c r="BV26" s="64"/>
      <c r="BW26" s="64"/>
      <c r="BX26" s="64">
        <v>126</v>
      </c>
      <c r="BY26" s="64">
        <v>126</v>
      </c>
      <c r="BZ26" s="64">
        <v>141</v>
      </c>
      <c r="CA26" s="64">
        <v>115</v>
      </c>
      <c r="CB26" s="64">
        <v>118</v>
      </c>
      <c r="CC26" s="64">
        <v>141</v>
      </c>
      <c r="CD26" s="64">
        <v>120</v>
      </c>
      <c r="CE26" s="64">
        <v>134</v>
      </c>
      <c r="CF26" s="64">
        <v>88</v>
      </c>
      <c r="CG26" s="64">
        <v>102</v>
      </c>
      <c r="CH26" s="64">
        <v>110</v>
      </c>
      <c r="CI26" s="64">
        <v>131</v>
      </c>
      <c r="CJ26" s="64">
        <v>123</v>
      </c>
      <c r="CK26" s="64">
        <v>90</v>
      </c>
      <c r="CL26" s="64"/>
      <c r="CM26" s="64"/>
      <c r="CN26" s="64"/>
      <c r="CO26" s="64">
        <v>130</v>
      </c>
      <c r="CP26" s="64">
        <v>137</v>
      </c>
      <c r="CQ26" s="64">
        <v>137</v>
      </c>
      <c r="CR26" s="64">
        <v>103</v>
      </c>
      <c r="CS26" s="64"/>
      <c r="CT26" s="64"/>
      <c r="CU26" s="64"/>
      <c r="CV26" s="64"/>
      <c r="CW26" s="88">
        <f>COUNTA(D26:CV26)</f>
        <v>48</v>
      </c>
      <c r="CX26" s="57">
        <f>SUM(D26:CV26)</f>
        <v>5783</v>
      </c>
      <c r="CY26" s="58">
        <f>CX26/CW26</f>
        <v>120.47916666666667</v>
      </c>
      <c r="CZ26" s="59">
        <f>MAX(D26:CV26)</f>
        <v>147</v>
      </c>
      <c r="DA26" s="60">
        <f>MIN(D26:CV26)</f>
        <v>88</v>
      </c>
    </row>
    <row r="27" spans="1:106" ht="14.25">
      <c r="A27" s="53">
        <v>25</v>
      </c>
      <c r="B27" s="65" t="s">
        <v>295</v>
      </c>
      <c r="C27" s="55" t="s">
        <v>11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>
        <v>132</v>
      </c>
      <c r="BA27" s="64">
        <v>85</v>
      </c>
      <c r="BB27" s="64">
        <v>126</v>
      </c>
      <c r="BC27" s="64">
        <v>110</v>
      </c>
      <c r="BD27" s="64">
        <v>159</v>
      </c>
      <c r="BE27" s="64">
        <v>110</v>
      </c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156">
        <f>COUNTA(D27:CV27)</f>
        <v>6</v>
      </c>
      <c r="CX27" s="57">
        <f>SUM(D27:CV27)</f>
        <v>722</v>
      </c>
      <c r="CY27" s="58">
        <f>CX27/CW27</f>
        <v>120.33333333333333</v>
      </c>
      <c r="CZ27" s="59">
        <f>MAX(D27:CV27)</f>
        <v>159</v>
      </c>
      <c r="DA27" s="60">
        <f>MIN(D27:CV27)</f>
        <v>85</v>
      </c>
      <c r="DB27" s="83"/>
    </row>
    <row r="28" spans="1:106" ht="14.25">
      <c r="A28" s="53">
        <v>26</v>
      </c>
      <c r="B28" s="65" t="s">
        <v>66</v>
      </c>
      <c r="C28" s="62" t="s">
        <v>64</v>
      </c>
      <c r="D28" s="63">
        <v>104</v>
      </c>
      <c r="E28" s="63">
        <v>90</v>
      </c>
      <c r="F28" s="63"/>
      <c r="G28" s="63">
        <v>118</v>
      </c>
      <c r="H28" s="63">
        <v>87</v>
      </c>
      <c r="I28" s="63">
        <v>123</v>
      </c>
      <c r="J28" s="63">
        <v>91</v>
      </c>
      <c r="K28" s="63">
        <v>112</v>
      </c>
      <c r="L28" s="63">
        <v>111</v>
      </c>
      <c r="M28" s="63">
        <v>129</v>
      </c>
      <c r="N28" s="63">
        <v>116</v>
      </c>
      <c r="O28" s="63">
        <v>80</v>
      </c>
      <c r="P28" s="63"/>
      <c r="Q28" s="63"/>
      <c r="R28" s="63"/>
      <c r="S28" s="63"/>
      <c r="T28" s="63"/>
      <c r="U28" s="63">
        <v>116</v>
      </c>
      <c r="V28" s="64"/>
      <c r="W28" s="64">
        <v>132</v>
      </c>
      <c r="X28" s="64">
        <v>92</v>
      </c>
      <c r="Y28" s="64">
        <v>121</v>
      </c>
      <c r="Z28" s="64">
        <v>152</v>
      </c>
      <c r="AA28" s="64">
        <v>83</v>
      </c>
      <c r="AB28" s="64">
        <v>103</v>
      </c>
      <c r="AC28" s="64">
        <v>73</v>
      </c>
      <c r="AD28" s="64">
        <v>132</v>
      </c>
      <c r="AE28" s="64">
        <v>125</v>
      </c>
      <c r="AF28" s="64">
        <v>95</v>
      </c>
      <c r="AG28" s="64"/>
      <c r="AH28" s="64">
        <v>85</v>
      </c>
      <c r="AI28" s="64">
        <v>118</v>
      </c>
      <c r="AJ28" s="64">
        <v>161</v>
      </c>
      <c r="AK28" s="64">
        <v>98</v>
      </c>
      <c r="AL28" s="64">
        <v>105</v>
      </c>
      <c r="AM28" s="64">
        <v>119</v>
      </c>
      <c r="AN28" s="64">
        <v>130</v>
      </c>
      <c r="AO28" s="64">
        <v>131</v>
      </c>
      <c r="AP28" s="64">
        <v>128</v>
      </c>
      <c r="AQ28" s="64">
        <v>144</v>
      </c>
      <c r="AR28" s="64">
        <v>158</v>
      </c>
      <c r="AS28" s="64">
        <v>144</v>
      </c>
      <c r="AT28" s="64">
        <v>107</v>
      </c>
      <c r="AU28" s="64">
        <v>147</v>
      </c>
      <c r="AV28" s="64">
        <v>111</v>
      </c>
      <c r="AW28" s="64">
        <v>101</v>
      </c>
      <c r="AX28" s="64">
        <v>108</v>
      </c>
      <c r="AY28" s="64">
        <v>142</v>
      </c>
      <c r="AZ28" s="64">
        <v>108</v>
      </c>
      <c r="BA28" s="64">
        <v>141</v>
      </c>
      <c r="BB28" s="64">
        <v>130</v>
      </c>
      <c r="BC28" s="64">
        <v>150</v>
      </c>
      <c r="BD28" s="64">
        <v>103</v>
      </c>
      <c r="BE28" s="64">
        <v>108</v>
      </c>
      <c r="BF28" s="64"/>
      <c r="BG28" s="64"/>
      <c r="BH28" s="64"/>
      <c r="BI28" s="64"/>
      <c r="BJ28" s="64">
        <v>155</v>
      </c>
      <c r="BK28" s="64">
        <v>115</v>
      </c>
      <c r="BL28" s="64">
        <v>128</v>
      </c>
      <c r="BM28" s="64">
        <v>138</v>
      </c>
      <c r="BN28" s="64">
        <v>106</v>
      </c>
      <c r="BO28" s="64">
        <v>155</v>
      </c>
      <c r="BP28" s="64">
        <v>120</v>
      </c>
      <c r="BQ28" s="64">
        <v>109</v>
      </c>
      <c r="BR28" s="64"/>
      <c r="BS28" s="64"/>
      <c r="BT28" s="64"/>
      <c r="BU28" s="64"/>
      <c r="BV28" s="64">
        <v>127</v>
      </c>
      <c r="BW28" s="64"/>
      <c r="BX28" s="64">
        <v>103</v>
      </c>
      <c r="BY28" s="64"/>
      <c r="BZ28" s="64">
        <v>116</v>
      </c>
      <c r="CA28" s="64">
        <v>161</v>
      </c>
      <c r="CB28" s="64">
        <v>134</v>
      </c>
      <c r="CC28" s="64">
        <v>113</v>
      </c>
      <c r="CD28" s="64"/>
      <c r="CE28" s="64"/>
      <c r="CF28" s="64"/>
      <c r="CG28" s="64"/>
      <c r="CH28" s="64"/>
      <c r="CI28" s="64"/>
      <c r="CJ28" s="64">
        <v>114</v>
      </c>
      <c r="CK28" s="64">
        <v>106</v>
      </c>
      <c r="CL28" s="64">
        <v>167</v>
      </c>
      <c r="CM28" s="64">
        <v>118</v>
      </c>
      <c r="CN28" s="64">
        <v>127</v>
      </c>
      <c r="CO28" s="64">
        <v>149</v>
      </c>
      <c r="CP28" s="64"/>
      <c r="CQ28" s="64"/>
      <c r="CR28" s="64"/>
      <c r="CS28" s="64"/>
      <c r="CT28" s="64">
        <v>122</v>
      </c>
      <c r="CU28" s="64">
        <v>71</v>
      </c>
      <c r="CV28" s="64"/>
      <c r="CW28" s="88">
        <f>COUNTA(D28:CV28)</f>
        <v>68</v>
      </c>
      <c r="CX28" s="57">
        <f>SUM(D28:CV28)</f>
        <v>8116</v>
      </c>
      <c r="CY28" s="58">
        <f>CX28/CW28</f>
        <v>119.35294117647059</v>
      </c>
      <c r="CZ28" s="59">
        <f>MAX(D28:CV28)</f>
        <v>167</v>
      </c>
      <c r="DA28" s="60">
        <f>MIN(D28:CV28)</f>
        <v>71</v>
      </c>
    </row>
    <row r="29" spans="1:106" ht="14.25">
      <c r="A29" s="53">
        <v>27</v>
      </c>
      <c r="B29" s="66" t="s">
        <v>55</v>
      </c>
      <c r="C29" s="62" t="s">
        <v>11</v>
      </c>
      <c r="D29" s="56">
        <v>130</v>
      </c>
      <c r="E29" s="56">
        <v>113</v>
      </c>
      <c r="F29" s="56">
        <v>102</v>
      </c>
      <c r="G29" s="56">
        <v>86</v>
      </c>
      <c r="H29" s="56">
        <v>117</v>
      </c>
      <c r="I29" s="56">
        <v>120</v>
      </c>
      <c r="J29" s="56">
        <v>101</v>
      </c>
      <c r="K29" s="56">
        <v>97</v>
      </c>
      <c r="L29" s="56">
        <v>83</v>
      </c>
      <c r="M29" s="56">
        <v>113</v>
      </c>
      <c r="N29" s="56">
        <v>99</v>
      </c>
      <c r="O29" s="56">
        <v>137</v>
      </c>
      <c r="P29" s="56">
        <v>121</v>
      </c>
      <c r="Q29" s="56">
        <v>104</v>
      </c>
      <c r="R29" s="56">
        <v>115</v>
      </c>
      <c r="S29" s="56">
        <v>102</v>
      </c>
      <c r="T29" s="56">
        <v>119</v>
      </c>
      <c r="U29" s="56">
        <v>100</v>
      </c>
      <c r="V29" s="57">
        <v>120</v>
      </c>
      <c r="W29" s="57">
        <v>113</v>
      </c>
      <c r="X29" s="57">
        <v>126</v>
      </c>
      <c r="Y29" s="57">
        <v>101</v>
      </c>
      <c r="Z29" s="57">
        <v>104</v>
      </c>
      <c r="AA29" s="57">
        <v>111</v>
      </c>
      <c r="AB29" s="57">
        <v>110</v>
      </c>
      <c r="AC29" s="57">
        <v>127</v>
      </c>
      <c r="AD29" s="57">
        <v>119</v>
      </c>
      <c r="AE29" s="57">
        <v>94</v>
      </c>
      <c r="AF29" s="57">
        <v>128</v>
      </c>
      <c r="AG29" s="57">
        <v>154</v>
      </c>
      <c r="AH29" s="57">
        <v>147</v>
      </c>
      <c r="AI29" s="57">
        <v>83</v>
      </c>
      <c r="AJ29" s="57">
        <v>135</v>
      </c>
      <c r="AK29" s="57">
        <v>176</v>
      </c>
      <c r="AL29" s="57">
        <v>114</v>
      </c>
      <c r="AM29" s="57">
        <v>130</v>
      </c>
      <c r="AN29" s="57">
        <v>105</v>
      </c>
      <c r="AO29" s="57">
        <v>129</v>
      </c>
      <c r="AP29" s="57">
        <v>137</v>
      </c>
      <c r="AQ29" s="57">
        <v>137</v>
      </c>
      <c r="AR29" s="57">
        <v>139</v>
      </c>
      <c r="AS29" s="57">
        <v>111</v>
      </c>
      <c r="AT29" s="57">
        <v>111</v>
      </c>
      <c r="AU29" s="57">
        <v>136</v>
      </c>
      <c r="AV29" s="57">
        <v>119</v>
      </c>
      <c r="AW29" s="57">
        <v>120</v>
      </c>
      <c r="AX29" s="57">
        <v>107</v>
      </c>
      <c r="AY29" s="57">
        <v>128</v>
      </c>
      <c r="AZ29" s="57">
        <v>114</v>
      </c>
      <c r="BA29" s="57">
        <v>124</v>
      </c>
      <c r="BB29" s="57">
        <v>118</v>
      </c>
      <c r="BC29" s="57">
        <v>123</v>
      </c>
      <c r="BD29" s="57">
        <v>130</v>
      </c>
      <c r="BE29" s="57">
        <v>132</v>
      </c>
      <c r="BF29" s="57">
        <v>131</v>
      </c>
      <c r="BG29" s="57">
        <v>93</v>
      </c>
      <c r="BH29" s="57">
        <v>126</v>
      </c>
      <c r="BI29" s="57">
        <v>93</v>
      </c>
      <c r="BJ29" s="57">
        <v>145</v>
      </c>
      <c r="BK29" s="57">
        <v>138</v>
      </c>
      <c r="BL29" s="57">
        <v>124</v>
      </c>
      <c r="BM29" s="57">
        <v>138</v>
      </c>
      <c r="BN29" s="57">
        <v>146</v>
      </c>
      <c r="BO29" s="57">
        <v>104</v>
      </c>
      <c r="BP29" s="57">
        <v>115</v>
      </c>
      <c r="BQ29" s="57">
        <v>126</v>
      </c>
      <c r="BR29" s="57">
        <v>127</v>
      </c>
      <c r="BS29" s="57">
        <v>119</v>
      </c>
      <c r="BT29" s="57">
        <v>139</v>
      </c>
      <c r="BU29" s="57">
        <v>103</v>
      </c>
      <c r="BV29" s="57">
        <v>107</v>
      </c>
      <c r="BW29" s="57">
        <v>112</v>
      </c>
      <c r="BX29" s="57">
        <v>108</v>
      </c>
      <c r="BY29" s="57">
        <v>109</v>
      </c>
      <c r="BZ29" s="57">
        <v>130</v>
      </c>
      <c r="CA29" s="57">
        <v>112</v>
      </c>
      <c r="CB29" s="57">
        <v>86</v>
      </c>
      <c r="CC29" s="57">
        <v>127</v>
      </c>
      <c r="CD29" s="57">
        <v>112</v>
      </c>
      <c r="CE29" s="57">
        <v>112</v>
      </c>
      <c r="CF29" s="57">
        <v>122</v>
      </c>
      <c r="CG29" s="57">
        <v>103</v>
      </c>
      <c r="CH29" s="57">
        <v>121</v>
      </c>
      <c r="CI29" s="57">
        <v>98</v>
      </c>
      <c r="CJ29" s="57">
        <v>115</v>
      </c>
      <c r="CK29" s="57">
        <v>99</v>
      </c>
      <c r="CL29" s="57">
        <v>141</v>
      </c>
      <c r="CM29" s="57">
        <v>112</v>
      </c>
      <c r="CN29" s="57">
        <v>103</v>
      </c>
      <c r="CO29" s="57">
        <v>127</v>
      </c>
      <c r="CP29" s="57">
        <v>109</v>
      </c>
      <c r="CQ29" s="57">
        <v>105</v>
      </c>
      <c r="CR29" s="57">
        <v>132</v>
      </c>
      <c r="CS29" s="57">
        <v>172</v>
      </c>
      <c r="CT29" s="57">
        <v>133</v>
      </c>
      <c r="CU29" s="57">
        <v>128</v>
      </c>
      <c r="CV29" s="57"/>
      <c r="CW29" s="88">
        <f>COUNTA(D29:CV29)</f>
        <v>96</v>
      </c>
      <c r="CX29" s="57">
        <f>SUM(D29:CV29)</f>
        <v>11373</v>
      </c>
      <c r="CY29" s="58">
        <f>CX29/CW29</f>
        <v>118.46875</v>
      </c>
      <c r="CZ29" s="59">
        <f>MAX(D29:CV29)</f>
        <v>176</v>
      </c>
      <c r="DA29" s="60">
        <f>MIN(D29:CV29)</f>
        <v>83</v>
      </c>
    </row>
    <row r="30" spans="1:106" ht="14.25">
      <c r="A30" s="53">
        <v>28</v>
      </c>
      <c r="B30" s="61" t="s">
        <v>272</v>
      </c>
      <c r="C30" s="62" t="s">
        <v>64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>
        <v>124</v>
      </c>
      <c r="AU30" s="57">
        <v>113</v>
      </c>
      <c r="AV30" s="57">
        <v>115</v>
      </c>
      <c r="AW30" s="57">
        <v>166</v>
      </c>
      <c r="AX30" s="57">
        <v>112</v>
      </c>
      <c r="AY30" s="57">
        <v>114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>
        <v>103</v>
      </c>
      <c r="BM30" s="57">
        <v>91</v>
      </c>
      <c r="BN30" s="57">
        <v>121</v>
      </c>
      <c r="BO30" s="57">
        <v>110</v>
      </c>
      <c r="BP30" s="57">
        <v>116</v>
      </c>
      <c r="BQ30" s="57">
        <v>164</v>
      </c>
      <c r="BR30" s="57">
        <v>114</v>
      </c>
      <c r="BS30" s="57">
        <v>103</v>
      </c>
      <c r="BT30" s="57">
        <v>112</v>
      </c>
      <c r="BU30" s="57">
        <v>125</v>
      </c>
      <c r="BV30" s="57">
        <v>117</v>
      </c>
      <c r="BW30" s="57">
        <v>154</v>
      </c>
      <c r="BX30" s="57"/>
      <c r="BY30" s="57">
        <v>124</v>
      </c>
      <c r="BZ30" s="57">
        <v>118</v>
      </c>
      <c r="CA30" s="57">
        <v>108</v>
      </c>
      <c r="CB30" s="57">
        <v>154</v>
      </c>
      <c r="CC30" s="57">
        <v>125</v>
      </c>
      <c r="CD30" s="57"/>
      <c r="CE30" s="57"/>
      <c r="CF30" s="57"/>
      <c r="CG30" s="57"/>
      <c r="CH30" s="57"/>
      <c r="CI30" s="57"/>
      <c r="CJ30" s="57">
        <v>128</v>
      </c>
      <c r="CK30" s="57">
        <v>79</v>
      </c>
      <c r="CL30" s="57">
        <v>96</v>
      </c>
      <c r="CM30" s="57">
        <v>119</v>
      </c>
      <c r="CN30" s="57">
        <v>135</v>
      </c>
      <c r="CO30" s="57">
        <v>98</v>
      </c>
      <c r="CP30" s="57">
        <v>122</v>
      </c>
      <c r="CQ30" s="57">
        <v>119</v>
      </c>
      <c r="CR30" s="57">
        <v>118</v>
      </c>
      <c r="CS30" s="57">
        <v>88</v>
      </c>
      <c r="CT30" s="57"/>
      <c r="CU30" s="57"/>
      <c r="CV30" s="57"/>
      <c r="CW30" s="156">
        <f>COUNTA(D30:CV30)</f>
        <v>33</v>
      </c>
      <c r="CX30" s="57">
        <f>SUM(D30:CV30)</f>
        <v>3905</v>
      </c>
      <c r="CY30" s="58">
        <f>CX30/CW30</f>
        <v>118.33333333333333</v>
      </c>
      <c r="CZ30" s="59">
        <f>MAX(D30:CV30)</f>
        <v>166</v>
      </c>
      <c r="DA30" s="60">
        <f>MIN(D30:CV30)</f>
        <v>79</v>
      </c>
    </row>
    <row r="31" spans="1:106" ht="14.25">
      <c r="A31" s="53">
        <v>29</v>
      </c>
      <c r="B31" s="54" t="s">
        <v>319</v>
      </c>
      <c r="C31" s="62" t="s">
        <v>11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/>
      <c r="W31" s="57"/>
      <c r="X31" s="57"/>
      <c r="Y31" s="57"/>
      <c r="Z31" s="57"/>
      <c r="AA31" s="57"/>
      <c r="AB31" s="100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>
        <v>122</v>
      </c>
      <c r="BG31" s="57">
        <v>149</v>
      </c>
      <c r="BH31" s="57">
        <v>101</v>
      </c>
      <c r="BI31" s="57">
        <v>122</v>
      </c>
      <c r="BJ31" s="57">
        <v>115</v>
      </c>
      <c r="BK31" s="57">
        <v>101</v>
      </c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156">
        <f>COUNTA(D31:CV31)</f>
        <v>6</v>
      </c>
      <c r="CX31" s="57">
        <f>SUM(D31:CV31)</f>
        <v>710</v>
      </c>
      <c r="CY31" s="58">
        <f>CX31/CW31</f>
        <v>118.33333333333333</v>
      </c>
      <c r="CZ31" s="59">
        <f>MAX(D31:CV31)</f>
        <v>149</v>
      </c>
      <c r="DA31" s="60">
        <f>MIN(D31:CV31)</f>
        <v>101</v>
      </c>
    </row>
    <row r="32" spans="1:106" ht="14.25">
      <c r="A32" s="53">
        <v>30</v>
      </c>
      <c r="B32" s="66" t="s">
        <v>56</v>
      </c>
      <c r="C32" s="62" t="s">
        <v>11</v>
      </c>
      <c r="D32" s="56">
        <v>113</v>
      </c>
      <c r="E32" s="56">
        <v>123</v>
      </c>
      <c r="F32" s="56">
        <v>79</v>
      </c>
      <c r="G32" s="56">
        <v>76</v>
      </c>
      <c r="H32" s="56">
        <v>122</v>
      </c>
      <c r="I32" s="56">
        <v>130</v>
      </c>
      <c r="J32" s="56">
        <v>119</v>
      </c>
      <c r="K32" s="56">
        <v>127</v>
      </c>
      <c r="L32" s="56">
        <v>112</v>
      </c>
      <c r="M32" s="56">
        <v>123</v>
      </c>
      <c r="N32" s="56">
        <v>123</v>
      </c>
      <c r="O32" s="56">
        <v>91</v>
      </c>
      <c r="P32" s="56">
        <v>123</v>
      </c>
      <c r="Q32" s="56">
        <v>105</v>
      </c>
      <c r="R32" s="56">
        <v>114</v>
      </c>
      <c r="S32" s="56">
        <v>95</v>
      </c>
      <c r="T32" s="56">
        <v>114</v>
      </c>
      <c r="U32" s="56">
        <v>118</v>
      </c>
      <c r="V32" s="57">
        <v>95</v>
      </c>
      <c r="W32" s="57">
        <v>123</v>
      </c>
      <c r="X32" s="57">
        <v>127</v>
      </c>
      <c r="Y32" s="57">
        <v>128</v>
      </c>
      <c r="Z32" s="57">
        <v>103</v>
      </c>
      <c r="AA32" s="57">
        <v>123</v>
      </c>
      <c r="AB32" s="57">
        <v>128</v>
      </c>
      <c r="AC32" s="57">
        <v>100</v>
      </c>
      <c r="AD32" s="57">
        <v>125</v>
      </c>
      <c r="AE32" s="57">
        <v>154</v>
      </c>
      <c r="AF32" s="57">
        <v>109</v>
      </c>
      <c r="AG32" s="57">
        <v>92</v>
      </c>
      <c r="AH32" s="57">
        <v>108</v>
      </c>
      <c r="AI32" s="57">
        <v>135</v>
      </c>
      <c r="AJ32" s="57">
        <v>128</v>
      </c>
      <c r="AK32" s="57">
        <v>101</v>
      </c>
      <c r="AL32" s="57">
        <v>128</v>
      </c>
      <c r="AM32" s="57">
        <v>118</v>
      </c>
      <c r="AN32" s="57">
        <v>103</v>
      </c>
      <c r="AO32" s="57">
        <v>122</v>
      </c>
      <c r="AP32" s="57">
        <v>115</v>
      </c>
      <c r="AQ32" s="57">
        <v>124</v>
      </c>
      <c r="AR32" s="57">
        <v>123</v>
      </c>
      <c r="AS32" s="57">
        <v>128</v>
      </c>
      <c r="AT32" s="57">
        <v>117</v>
      </c>
      <c r="AU32" s="57">
        <v>142</v>
      </c>
      <c r="AV32" s="57">
        <v>169</v>
      </c>
      <c r="AW32" s="57">
        <v>108</v>
      </c>
      <c r="AX32" s="57">
        <v>160</v>
      </c>
      <c r="AY32" s="57">
        <v>103</v>
      </c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88">
        <f>COUNTA(D32:CV32)</f>
        <v>48</v>
      </c>
      <c r="CX32" s="57">
        <f>SUM(D32:CV32)</f>
        <v>5646</v>
      </c>
      <c r="CY32" s="58">
        <f>CX32/CW32</f>
        <v>117.625</v>
      </c>
      <c r="CZ32" s="59">
        <f>MAX(D32:CV32)</f>
        <v>169</v>
      </c>
      <c r="DA32" s="60">
        <f>MIN(D32:CV32)</f>
        <v>76</v>
      </c>
    </row>
    <row r="33" spans="1:105" ht="14.25">
      <c r="A33" s="53">
        <v>31</v>
      </c>
      <c r="B33" s="61" t="s">
        <v>342</v>
      </c>
      <c r="C33" s="62" t="s">
        <v>11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7"/>
      <c r="W33" s="57"/>
      <c r="X33" s="57"/>
      <c r="Y33" s="57"/>
      <c r="Z33" s="57"/>
      <c r="AA33" s="57"/>
      <c r="AB33" s="100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>
        <v>94</v>
      </c>
      <c r="BM33" s="57">
        <v>113</v>
      </c>
      <c r="BN33" s="57">
        <v>144</v>
      </c>
      <c r="BO33" s="57">
        <v>115</v>
      </c>
      <c r="BP33" s="57">
        <v>114</v>
      </c>
      <c r="BQ33" s="57">
        <v>91</v>
      </c>
      <c r="BR33" s="57">
        <v>113</v>
      </c>
      <c r="BS33" s="57">
        <v>106</v>
      </c>
      <c r="BT33" s="57">
        <v>104</v>
      </c>
      <c r="BU33" s="57">
        <v>128</v>
      </c>
      <c r="BV33" s="57">
        <v>101</v>
      </c>
      <c r="BW33" s="57">
        <v>111</v>
      </c>
      <c r="BX33" s="57">
        <v>128</v>
      </c>
      <c r="BY33" s="57">
        <v>131</v>
      </c>
      <c r="BZ33" s="57">
        <v>94</v>
      </c>
      <c r="CA33" s="57">
        <v>107</v>
      </c>
      <c r="CB33" s="57">
        <v>128</v>
      </c>
      <c r="CC33" s="57">
        <v>132</v>
      </c>
      <c r="CD33" s="57">
        <v>113</v>
      </c>
      <c r="CE33" s="57">
        <v>127</v>
      </c>
      <c r="CF33" s="57">
        <v>123</v>
      </c>
      <c r="CG33" s="57">
        <v>109</v>
      </c>
      <c r="CH33" s="57">
        <v>140</v>
      </c>
      <c r="CI33" s="57">
        <v>88</v>
      </c>
      <c r="CJ33" s="57">
        <v>122</v>
      </c>
      <c r="CK33" s="57">
        <v>116</v>
      </c>
      <c r="CL33" s="57">
        <v>124</v>
      </c>
      <c r="CM33" s="57">
        <v>113</v>
      </c>
      <c r="CN33" s="57">
        <v>174</v>
      </c>
      <c r="CO33" s="57">
        <v>116</v>
      </c>
      <c r="CP33" s="57">
        <v>101</v>
      </c>
      <c r="CQ33" s="57">
        <v>110</v>
      </c>
      <c r="CR33" s="57">
        <v>92</v>
      </c>
      <c r="CS33" s="57">
        <v>137</v>
      </c>
      <c r="CT33" s="57">
        <v>103</v>
      </c>
      <c r="CU33" s="57">
        <v>112</v>
      </c>
      <c r="CV33" s="57"/>
      <c r="CW33" s="156">
        <f>COUNTA(D33:CV33)</f>
        <v>36</v>
      </c>
      <c r="CX33" s="57">
        <f>SUM(D33:CV33)</f>
        <v>4174</v>
      </c>
      <c r="CY33" s="58">
        <f>CX33/CW33</f>
        <v>115.94444444444444</v>
      </c>
      <c r="CZ33" s="59">
        <f>MAX(D33:CV33)</f>
        <v>174</v>
      </c>
      <c r="DA33" s="60">
        <f>MIN(D33:CV33)</f>
        <v>88</v>
      </c>
    </row>
    <row r="34" spans="1:105" ht="14.25">
      <c r="A34" s="53">
        <v>32</v>
      </c>
      <c r="B34" s="66" t="s">
        <v>138</v>
      </c>
      <c r="C34" s="62" t="s">
        <v>6</v>
      </c>
      <c r="D34" s="56"/>
      <c r="E34" s="56"/>
      <c r="F34" s="56"/>
      <c r="G34" s="56"/>
      <c r="H34" s="56"/>
      <c r="I34" s="56"/>
      <c r="J34" s="56"/>
      <c r="K34" s="56">
        <v>106</v>
      </c>
      <c r="L34" s="56">
        <v>132</v>
      </c>
      <c r="M34" s="56">
        <v>97</v>
      </c>
      <c r="N34" s="56">
        <v>124</v>
      </c>
      <c r="O34" s="56">
        <v>115</v>
      </c>
      <c r="P34" s="56"/>
      <c r="Q34" s="56"/>
      <c r="R34" s="56"/>
      <c r="S34" s="56"/>
      <c r="T34" s="56"/>
      <c r="U34" s="56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156">
        <f>COUNTA(D34:CV34)</f>
        <v>5</v>
      </c>
      <c r="CX34" s="57">
        <f>SUM(D34:CV34)</f>
        <v>574</v>
      </c>
      <c r="CY34" s="58">
        <f>CX34/CW34</f>
        <v>114.8</v>
      </c>
      <c r="CZ34" s="59">
        <f>MAX(D34:CV34)</f>
        <v>132</v>
      </c>
      <c r="DA34" s="60">
        <f>MIN(D34:CV34)</f>
        <v>97</v>
      </c>
    </row>
    <row r="35" spans="1:105" ht="14.25">
      <c r="A35" s="53">
        <v>33</v>
      </c>
      <c r="B35" s="54" t="s">
        <v>61</v>
      </c>
      <c r="C35" s="62" t="s">
        <v>6</v>
      </c>
      <c r="D35" s="56"/>
      <c r="E35" s="56"/>
      <c r="F35" s="56">
        <v>110</v>
      </c>
      <c r="G35" s="56">
        <v>91</v>
      </c>
      <c r="H35" s="56">
        <v>108</v>
      </c>
      <c r="I35" s="56">
        <v>91</v>
      </c>
      <c r="J35" s="56">
        <v>151</v>
      </c>
      <c r="K35" s="56">
        <v>110</v>
      </c>
      <c r="L35" s="56">
        <v>110</v>
      </c>
      <c r="M35" s="56"/>
      <c r="N35" s="56"/>
      <c r="O35" s="56"/>
      <c r="P35" s="56">
        <v>114</v>
      </c>
      <c r="Q35" s="56">
        <v>119</v>
      </c>
      <c r="R35" s="56">
        <v>139</v>
      </c>
      <c r="S35" s="56">
        <v>117</v>
      </c>
      <c r="T35" s="56">
        <v>102</v>
      </c>
      <c r="U35" s="56"/>
      <c r="V35" s="57"/>
      <c r="W35" s="57">
        <v>129</v>
      </c>
      <c r="X35" s="57">
        <v>100</v>
      </c>
      <c r="Y35" s="57">
        <v>107</v>
      </c>
      <c r="Z35" s="57"/>
      <c r="AA35" s="57">
        <v>125</v>
      </c>
      <c r="AB35" s="57">
        <v>133</v>
      </c>
      <c r="AC35" s="57">
        <v>121</v>
      </c>
      <c r="AD35" s="57">
        <v>125</v>
      </c>
      <c r="AE35" s="57">
        <v>123</v>
      </c>
      <c r="AF35" s="57">
        <v>110</v>
      </c>
      <c r="AG35" s="57">
        <v>92</v>
      </c>
      <c r="AH35" s="57">
        <v>104</v>
      </c>
      <c r="AI35" s="57"/>
      <c r="AJ35" s="57">
        <v>116</v>
      </c>
      <c r="AK35" s="57">
        <v>99</v>
      </c>
      <c r="AL35" s="57">
        <v>89</v>
      </c>
      <c r="AM35" s="57"/>
      <c r="AN35" s="57">
        <v>111</v>
      </c>
      <c r="AO35" s="57"/>
      <c r="AP35" s="57">
        <v>111</v>
      </c>
      <c r="AQ35" s="57">
        <v>129</v>
      </c>
      <c r="AR35" s="57">
        <v>83</v>
      </c>
      <c r="AS35" s="57">
        <v>95</v>
      </c>
      <c r="AT35" s="57">
        <v>127</v>
      </c>
      <c r="AU35" s="57"/>
      <c r="AV35" s="57">
        <v>125</v>
      </c>
      <c r="AW35" s="57">
        <v>127</v>
      </c>
      <c r="AX35" s="57">
        <v>137</v>
      </c>
      <c r="AY35" s="57">
        <v>152</v>
      </c>
      <c r="AZ35" s="57"/>
      <c r="BA35" s="57"/>
      <c r="BB35" s="57">
        <v>108</v>
      </c>
      <c r="BC35" s="57">
        <v>138</v>
      </c>
      <c r="BD35" s="57">
        <v>110</v>
      </c>
      <c r="BE35" s="57">
        <v>134</v>
      </c>
      <c r="BF35" s="57">
        <v>109</v>
      </c>
      <c r="BG35" s="57">
        <v>120</v>
      </c>
      <c r="BH35" s="57"/>
      <c r="BI35" s="57">
        <v>92</v>
      </c>
      <c r="BJ35" s="57">
        <v>112</v>
      </c>
      <c r="BK35" s="57">
        <v>85</v>
      </c>
      <c r="BL35" s="57">
        <v>126</v>
      </c>
      <c r="BM35" s="57">
        <v>154</v>
      </c>
      <c r="BN35" s="57">
        <v>153</v>
      </c>
      <c r="BO35" s="57">
        <v>91</v>
      </c>
      <c r="BP35" s="57">
        <v>121</v>
      </c>
      <c r="BQ35" s="57">
        <v>107</v>
      </c>
      <c r="BR35" s="57">
        <v>120</v>
      </c>
      <c r="BS35" s="57">
        <v>103</v>
      </c>
      <c r="BT35" s="57">
        <v>102</v>
      </c>
      <c r="BU35" s="57">
        <v>88</v>
      </c>
      <c r="BV35" s="57">
        <v>102</v>
      </c>
      <c r="BW35" s="57">
        <v>104</v>
      </c>
      <c r="BX35" s="57"/>
      <c r="BY35" s="57">
        <v>97</v>
      </c>
      <c r="BZ35" s="57">
        <v>97</v>
      </c>
      <c r="CA35" s="57">
        <v>74</v>
      </c>
      <c r="CB35" s="57">
        <v>72</v>
      </c>
      <c r="CC35" s="57">
        <v>94</v>
      </c>
      <c r="CD35" s="57">
        <v>79</v>
      </c>
      <c r="CE35" s="57">
        <v>181</v>
      </c>
      <c r="CF35" s="57">
        <v>125</v>
      </c>
      <c r="CG35" s="57">
        <v>120</v>
      </c>
      <c r="CH35" s="57">
        <v>91</v>
      </c>
      <c r="CI35" s="57">
        <v>137</v>
      </c>
      <c r="CJ35" s="57">
        <v>103</v>
      </c>
      <c r="CK35" s="57">
        <v>101</v>
      </c>
      <c r="CL35" s="57">
        <v>134</v>
      </c>
      <c r="CM35" s="57">
        <v>104</v>
      </c>
      <c r="CN35" s="57">
        <v>122</v>
      </c>
      <c r="CO35" s="57">
        <v>96</v>
      </c>
      <c r="CP35" s="57">
        <v>117</v>
      </c>
      <c r="CQ35" s="57"/>
      <c r="CR35" s="57">
        <v>116</v>
      </c>
      <c r="CS35" s="57">
        <v>108</v>
      </c>
      <c r="CT35" s="57"/>
      <c r="CU35" s="57">
        <v>76</v>
      </c>
      <c r="CV35" s="57"/>
      <c r="CW35" s="88">
        <f>COUNTA(D35:CV35)</f>
        <v>78</v>
      </c>
      <c r="CX35" s="57">
        <f>SUM(D35:CV35)</f>
        <v>8755</v>
      </c>
      <c r="CY35" s="58">
        <f>CX35/CW35</f>
        <v>112.24358974358974</v>
      </c>
      <c r="CZ35" s="59">
        <f>MAX(D35:CV35)</f>
        <v>181</v>
      </c>
      <c r="DA35" s="60">
        <f>MIN(D35:CV35)</f>
        <v>72</v>
      </c>
    </row>
    <row r="36" spans="1:105" ht="14.25">
      <c r="A36" s="53">
        <v>34</v>
      </c>
      <c r="B36" s="54" t="s">
        <v>62</v>
      </c>
      <c r="C36" s="84" t="s">
        <v>11</v>
      </c>
      <c r="D36" s="56">
        <v>103</v>
      </c>
      <c r="E36" s="56">
        <v>111</v>
      </c>
      <c r="F36" s="56">
        <v>85</v>
      </c>
      <c r="G36" s="56">
        <v>82</v>
      </c>
      <c r="H36" s="56">
        <v>126</v>
      </c>
      <c r="I36" s="56">
        <v>131</v>
      </c>
      <c r="J36" s="56">
        <v>122</v>
      </c>
      <c r="K36" s="56">
        <v>121</v>
      </c>
      <c r="L36" s="56">
        <v>129</v>
      </c>
      <c r="M36" s="56">
        <v>100</v>
      </c>
      <c r="N36" s="56">
        <v>109</v>
      </c>
      <c r="O36" s="56">
        <v>136</v>
      </c>
      <c r="P36" s="56">
        <v>108</v>
      </c>
      <c r="Q36" s="56">
        <v>130</v>
      </c>
      <c r="R36" s="56">
        <v>144</v>
      </c>
      <c r="S36" s="56">
        <v>145</v>
      </c>
      <c r="T36" s="56">
        <v>115</v>
      </c>
      <c r="U36" s="56">
        <v>109</v>
      </c>
      <c r="V36" s="57">
        <v>113</v>
      </c>
      <c r="W36" s="57">
        <v>103</v>
      </c>
      <c r="X36" s="57">
        <v>118</v>
      </c>
      <c r="Y36" s="57">
        <v>163</v>
      </c>
      <c r="Z36" s="57">
        <v>134</v>
      </c>
      <c r="AA36" s="57">
        <v>95</v>
      </c>
      <c r="AB36" s="57">
        <v>111</v>
      </c>
      <c r="AC36" s="57">
        <v>112</v>
      </c>
      <c r="AD36" s="57">
        <v>80</v>
      </c>
      <c r="AE36" s="57">
        <v>98</v>
      </c>
      <c r="AF36" s="57">
        <v>108</v>
      </c>
      <c r="AG36" s="57">
        <v>97</v>
      </c>
      <c r="AH36" s="57">
        <v>119</v>
      </c>
      <c r="AI36" s="57">
        <v>120</v>
      </c>
      <c r="AJ36" s="57">
        <v>110</v>
      </c>
      <c r="AK36" s="57">
        <v>37</v>
      </c>
      <c r="AL36" s="57">
        <v>106</v>
      </c>
      <c r="AM36" s="57">
        <v>103</v>
      </c>
      <c r="AN36" s="57">
        <v>138</v>
      </c>
      <c r="AO36" s="57">
        <v>116</v>
      </c>
      <c r="AP36" s="57">
        <v>141</v>
      </c>
      <c r="AQ36" s="57">
        <v>103</v>
      </c>
      <c r="AR36" s="57">
        <v>107</v>
      </c>
      <c r="AS36" s="57">
        <v>130</v>
      </c>
      <c r="AT36" s="57">
        <v>84</v>
      </c>
      <c r="AU36" s="57">
        <v>93</v>
      </c>
      <c r="AV36" s="57">
        <v>146</v>
      </c>
      <c r="AW36" s="57">
        <v>99</v>
      </c>
      <c r="AX36" s="57">
        <v>99</v>
      </c>
      <c r="AY36" s="57">
        <v>119</v>
      </c>
      <c r="AZ36" s="57">
        <v>120</v>
      </c>
      <c r="BA36" s="57">
        <v>101</v>
      </c>
      <c r="BB36" s="57">
        <v>111</v>
      </c>
      <c r="BC36" s="57">
        <v>96</v>
      </c>
      <c r="BD36" s="57">
        <v>98</v>
      </c>
      <c r="BE36" s="57">
        <v>127</v>
      </c>
      <c r="BF36" s="57">
        <v>150</v>
      </c>
      <c r="BG36" s="57">
        <v>143</v>
      </c>
      <c r="BH36" s="57">
        <v>126</v>
      </c>
      <c r="BI36" s="57">
        <v>113</v>
      </c>
      <c r="BJ36" s="57">
        <v>98</v>
      </c>
      <c r="BK36" s="57">
        <v>122</v>
      </c>
      <c r="BL36" s="57">
        <v>104</v>
      </c>
      <c r="BM36" s="57">
        <v>102</v>
      </c>
      <c r="BN36" s="57">
        <v>80</v>
      </c>
      <c r="BO36" s="57">
        <v>90</v>
      </c>
      <c r="BP36" s="57">
        <v>105</v>
      </c>
      <c r="BQ36" s="57">
        <v>98</v>
      </c>
      <c r="BR36" s="57">
        <v>120</v>
      </c>
      <c r="BS36" s="57">
        <v>88</v>
      </c>
      <c r="BT36" s="57">
        <v>112</v>
      </c>
      <c r="BU36" s="57">
        <v>91</v>
      </c>
      <c r="BV36" s="57">
        <v>109</v>
      </c>
      <c r="BW36" s="57">
        <v>117</v>
      </c>
      <c r="BX36" s="57">
        <v>93</v>
      </c>
      <c r="BY36" s="57">
        <v>110</v>
      </c>
      <c r="BZ36" s="57">
        <v>99</v>
      </c>
      <c r="CA36" s="57">
        <v>88</v>
      </c>
      <c r="CB36" s="57">
        <v>122</v>
      </c>
      <c r="CC36" s="57">
        <v>93</v>
      </c>
      <c r="CD36" s="57">
        <v>138</v>
      </c>
      <c r="CE36" s="57">
        <v>98</v>
      </c>
      <c r="CF36" s="57">
        <v>122</v>
      </c>
      <c r="CG36" s="57">
        <v>86</v>
      </c>
      <c r="CH36" s="57">
        <v>101</v>
      </c>
      <c r="CI36" s="57">
        <v>147</v>
      </c>
      <c r="CJ36" s="57">
        <v>122</v>
      </c>
      <c r="CK36" s="57">
        <v>99</v>
      </c>
      <c r="CL36" s="57">
        <v>117</v>
      </c>
      <c r="CM36" s="57">
        <v>137</v>
      </c>
      <c r="CN36" s="57">
        <v>112</v>
      </c>
      <c r="CO36" s="57">
        <v>135</v>
      </c>
      <c r="CP36" s="57">
        <v>132</v>
      </c>
      <c r="CQ36" s="57">
        <v>102</v>
      </c>
      <c r="CR36" s="57">
        <v>112</v>
      </c>
      <c r="CS36" s="57">
        <v>111</v>
      </c>
      <c r="CT36" s="57">
        <v>127</v>
      </c>
      <c r="CU36" s="57">
        <v>136</v>
      </c>
      <c r="CV36" s="57"/>
      <c r="CW36" s="88">
        <f>COUNTA(D36:CV36)</f>
        <v>96</v>
      </c>
      <c r="CX36" s="57">
        <f>SUM(D36:CV36)</f>
        <v>10768</v>
      </c>
      <c r="CY36" s="58">
        <f>CX36/CW36</f>
        <v>112.16666666666667</v>
      </c>
      <c r="CZ36" s="59">
        <f>MAX(D36:CV36)</f>
        <v>163</v>
      </c>
      <c r="DA36" s="60">
        <f>MIN(D36:CV36)</f>
        <v>37</v>
      </c>
    </row>
    <row r="37" spans="1:105" ht="14.25">
      <c r="A37" s="106">
        <v>35</v>
      </c>
      <c r="B37" s="95" t="s">
        <v>70</v>
      </c>
      <c r="C37" s="62" t="s">
        <v>69</v>
      </c>
      <c r="D37" s="63">
        <v>81</v>
      </c>
      <c r="E37" s="63">
        <v>122</v>
      </c>
      <c r="F37" s="63">
        <v>103</v>
      </c>
      <c r="G37" s="63">
        <v>116</v>
      </c>
      <c r="H37" s="63">
        <v>129</v>
      </c>
      <c r="I37" s="63">
        <v>107</v>
      </c>
      <c r="J37" s="63">
        <v>90</v>
      </c>
      <c r="K37" s="63">
        <v>102</v>
      </c>
      <c r="L37" s="63">
        <v>146</v>
      </c>
      <c r="M37" s="63">
        <v>103</v>
      </c>
      <c r="N37" s="63">
        <v>61</v>
      </c>
      <c r="O37" s="63">
        <v>107</v>
      </c>
      <c r="P37" s="63">
        <v>86</v>
      </c>
      <c r="Q37" s="63">
        <v>110</v>
      </c>
      <c r="R37" s="63">
        <v>83</v>
      </c>
      <c r="S37" s="63">
        <v>129</v>
      </c>
      <c r="T37" s="63">
        <v>112</v>
      </c>
      <c r="U37" s="63">
        <v>127</v>
      </c>
      <c r="V37" s="64">
        <v>109</v>
      </c>
      <c r="W37" s="64">
        <v>116</v>
      </c>
      <c r="X37" s="64">
        <v>89</v>
      </c>
      <c r="Y37" s="64">
        <v>94</v>
      </c>
      <c r="Z37" s="64">
        <v>97</v>
      </c>
      <c r="AA37" s="64">
        <v>157</v>
      </c>
      <c r="AB37" s="64">
        <v>117</v>
      </c>
      <c r="AC37" s="64">
        <v>109</v>
      </c>
      <c r="AD37" s="64">
        <v>78</v>
      </c>
      <c r="AE37" s="64">
        <v>105</v>
      </c>
      <c r="AF37" s="64">
        <v>130</v>
      </c>
      <c r="AG37" s="64">
        <v>95</v>
      </c>
      <c r="AH37" s="64">
        <v>86</v>
      </c>
      <c r="AI37" s="64">
        <v>98</v>
      </c>
      <c r="AJ37" s="64">
        <v>126</v>
      </c>
      <c r="AK37" s="64">
        <v>132</v>
      </c>
      <c r="AL37" s="64">
        <v>107</v>
      </c>
      <c r="AM37" s="64">
        <v>92</v>
      </c>
      <c r="AN37" s="64">
        <v>113</v>
      </c>
      <c r="AO37" s="64">
        <v>95</v>
      </c>
      <c r="AP37" s="64">
        <v>94</v>
      </c>
      <c r="AQ37" s="64">
        <v>107</v>
      </c>
      <c r="AR37" s="64">
        <v>131</v>
      </c>
      <c r="AS37" s="64">
        <v>100</v>
      </c>
      <c r="AT37" s="64">
        <v>109</v>
      </c>
      <c r="AU37" s="64">
        <v>115</v>
      </c>
      <c r="AV37" s="64">
        <v>142</v>
      </c>
      <c r="AW37" s="64">
        <v>97</v>
      </c>
      <c r="AX37" s="64">
        <v>129</v>
      </c>
      <c r="AY37" s="64">
        <v>77</v>
      </c>
      <c r="AZ37" s="64">
        <v>131</v>
      </c>
      <c r="BA37" s="64">
        <v>115</v>
      </c>
      <c r="BB37" s="64">
        <v>105</v>
      </c>
      <c r="BC37" s="64">
        <v>127</v>
      </c>
      <c r="BD37" s="64">
        <v>131</v>
      </c>
      <c r="BE37" s="64">
        <v>101</v>
      </c>
      <c r="BF37" s="64">
        <v>104</v>
      </c>
      <c r="BG37" s="64">
        <v>90</v>
      </c>
      <c r="BH37" s="64">
        <v>134</v>
      </c>
      <c r="BI37" s="64">
        <v>99</v>
      </c>
      <c r="BJ37" s="64">
        <v>118</v>
      </c>
      <c r="BK37" s="64">
        <v>123</v>
      </c>
      <c r="BL37" s="64">
        <v>87</v>
      </c>
      <c r="BM37" s="64">
        <v>103</v>
      </c>
      <c r="BN37" s="64">
        <v>85</v>
      </c>
      <c r="BO37" s="64">
        <v>157</v>
      </c>
      <c r="BP37" s="64">
        <v>171</v>
      </c>
      <c r="BQ37" s="64">
        <v>101</v>
      </c>
      <c r="BR37" s="64">
        <v>114</v>
      </c>
      <c r="BS37" s="64">
        <v>141</v>
      </c>
      <c r="BT37" s="64">
        <v>96</v>
      </c>
      <c r="BU37" s="64">
        <v>114</v>
      </c>
      <c r="BV37" s="64">
        <v>103</v>
      </c>
      <c r="BW37" s="64">
        <v>143</v>
      </c>
      <c r="BX37" s="64">
        <v>88</v>
      </c>
      <c r="BY37" s="64">
        <v>117</v>
      </c>
      <c r="BZ37" s="64">
        <v>118</v>
      </c>
      <c r="CA37" s="64">
        <v>115</v>
      </c>
      <c r="CB37" s="64">
        <v>144</v>
      </c>
      <c r="CC37" s="64">
        <v>114</v>
      </c>
      <c r="CD37" s="64">
        <v>99</v>
      </c>
      <c r="CE37" s="64">
        <v>109</v>
      </c>
      <c r="CF37" s="64">
        <v>98</v>
      </c>
      <c r="CG37" s="64">
        <v>114</v>
      </c>
      <c r="CH37" s="64">
        <v>100</v>
      </c>
      <c r="CI37" s="64">
        <v>109</v>
      </c>
      <c r="CJ37" s="64"/>
      <c r="CK37" s="64"/>
      <c r="CL37" s="64"/>
      <c r="CM37" s="64"/>
      <c r="CN37" s="64"/>
      <c r="CO37" s="64"/>
      <c r="CP37" s="64">
        <v>92</v>
      </c>
      <c r="CQ37" s="64">
        <v>106</v>
      </c>
      <c r="CR37" s="64">
        <v>114</v>
      </c>
      <c r="CS37" s="64">
        <v>94</v>
      </c>
      <c r="CT37" s="64">
        <v>106</v>
      </c>
      <c r="CU37" s="64">
        <v>78</v>
      </c>
      <c r="CV37" s="64"/>
      <c r="CW37" s="108">
        <f>COUNTA(D37:CV37)</f>
        <v>90</v>
      </c>
      <c r="CX37" s="64">
        <f>SUM(D37:CV37)</f>
        <v>9868</v>
      </c>
      <c r="CY37" s="109">
        <f>CX37/CW37</f>
        <v>109.64444444444445</v>
      </c>
      <c r="CZ37" s="110">
        <f>MAX(D37:CV37)</f>
        <v>171</v>
      </c>
      <c r="DA37" s="111">
        <f>MIN(D37:CV37)</f>
        <v>61</v>
      </c>
    </row>
    <row r="38" spans="1:105" ht="14.25">
      <c r="A38" s="106">
        <v>36</v>
      </c>
      <c r="B38" s="65" t="s">
        <v>58</v>
      </c>
      <c r="C38" s="62" t="s">
        <v>6</v>
      </c>
      <c r="D38" s="63">
        <v>72</v>
      </c>
      <c r="E38" s="63">
        <v>105</v>
      </c>
      <c r="F38" s="63"/>
      <c r="G38" s="63"/>
      <c r="H38" s="63"/>
      <c r="I38" s="63"/>
      <c r="J38" s="63">
        <v>115</v>
      </c>
      <c r="K38" s="63">
        <v>108</v>
      </c>
      <c r="L38" s="63"/>
      <c r="M38" s="63">
        <v>113</v>
      </c>
      <c r="N38" s="63">
        <v>103</v>
      </c>
      <c r="O38" s="63">
        <v>134</v>
      </c>
      <c r="P38" s="63">
        <v>144</v>
      </c>
      <c r="Q38" s="63"/>
      <c r="R38" s="63"/>
      <c r="S38" s="63"/>
      <c r="T38" s="63"/>
      <c r="U38" s="63">
        <v>95</v>
      </c>
      <c r="V38" s="64"/>
      <c r="W38" s="64"/>
      <c r="X38" s="64"/>
      <c r="Y38" s="64">
        <v>111</v>
      </c>
      <c r="Z38" s="64">
        <v>123</v>
      </c>
      <c r="AA38" s="64">
        <v>101</v>
      </c>
      <c r="AB38" s="64">
        <v>91</v>
      </c>
      <c r="AC38" s="64">
        <v>91</v>
      </c>
      <c r="AD38" s="64"/>
      <c r="AE38" s="64"/>
      <c r="AF38" s="64"/>
      <c r="AG38" s="64"/>
      <c r="AH38" s="64"/>
      <c r="AI38" s="64">
        <v>161</v>
      </c>
      <c r="AJ38" s="64">
        <v>94</v>
      </c>
      <c r="AK38" s="64">
        <v>110</v>
      </c>
      <c r="AL38" s="64">
        <v>103</v>
      </c>
      <c r="AM38" s="64">
        <v>101</v>
      </c>
      <c r="AN38" s="64">
        <v>137</v>
      </c>
      <c r="AO38" s="64">
        <v>129</v>
      </c>
      <c r="AP38" s="64">
        <v>90</v>
      </c>
      <c r="AQ38" s="64"/>
      <c r="AR38" s="64">
        <v>82</v>
      </c>
      <c r="AS38" s="64">
        <v>111</v>
      </c>
      <c r="AT38" s="64">
        <v>99</v>
      </c>
      <c r="AU38" s="64">
        <v>115</v>
      </c>
      <c r="AV38" s="64"/>
      <c r="AW38" s="64">
        <v>88</v>
      </c>
      <c r="AX38" s="64">
        <v>122</v>
      </c>
      <c r="AY38" s="64">
        <v>99</v>
      </c>
      <c r="AZ38" s="64">
        <v>107</v>
      </c>
      <c r="BA38" s="64">
        <v>123</v>
      </c>
      <c r="BB38" s="64">
        <v>101</v>
      </c>
      <c r="BC38" s="64"/>
      <c r="BD38" s="64"/>
      <c r="BE38" s="64"/>
      <c r="BF38" s="64">
        <v>107</v>
      </c>
      <c r="BG38" s="64">
        <v>122</v>
      </c>
      <c r="BH38" s="64">
        <v>75</v>
      </c>
      <c r="BI38" s="64"/>
      <c r="BJ38" s="64"/>
      <c r="BK38" s="64"/>
      <c r="BL38" s="64">
        <v>96</v>
      </c>
      <c r="BM38" s="64">
        <v>117</v>
      </c>
      <c r="BN38" s="64">
        <v>118</v>
      </c>
      <c r="BO38" s="64"/>
      <c r="BP38" s="64"/>
      <c r="BQ38" s="64"/>
      <c r="BR38" s="64">
        <v>98</v>
      </c>
      <c r="BS38" s="64">
        <v>107</v>
      </c>
      <c r="BT38" s="64">
        <v>80</v>
      </c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>
        <v>116</v>
      </c>
      <c r="CK38" s="64">
        <v>103</v>
      </c>
      <c r="CL38" s="64">
        <v>110</v>
      </c>
      <c r="CM38" s="64">
        <v>120</v>
      </c>
      <c r="CN38" s="64">
        <v>95</v>
      </c>
      <c r="CO38" s="64">
        <v>121</v>
      </c>
      <c r="CP38" s="64"/>
      <c r="CQ38" s="64">
        <v>111</v>
      </c>
      <c r="CR38" s="64">
        <v>132</v>
      </c>
      <c r="CS38" s="64">
        <v>123</v>
      </c>
      <c r="CT38" s="64">
        <v>104</v>
      </c>
      <c r="CU38" s="64"/>
      <c r="CV38" s="64"/>
      <c r="CW38" s="108">
        <f>COUNTA(D38:CV38)</f>
        <v>51</v>
      </c>
      <c r="CX38" s="64">
        <f>SUM(D38:CV38)</f>
        <v>5533</v>
      </c>
      <c r="CY38" s="109">
        <f>CX38/CW38</f>
        <v>108.49019607843137</v>
      </c>
      <c r="CZ38" s="110">
        <f>MAX(D38:CV38)</f>
        <v>161</v>
      </c>
      <c r="DA38" s="111">
        <f>MIN(D38:CV38)</f>
        <v>72</v>
      </c>
    </row>
    <row r="39" spans="1:105" ht="14.25">
      <c r="A39" s="106">
        <v>37</v>
      </c>
      <c r="B39" s="65" t="s">
        <v>67</v>
      </c>
      <c r="C39" s="62" t="s">
        <v>64</v>
      </c>
      <c r="D39" s="63"/>
      <c r="E39" s="63">
        <v>99</v>
      </c>
      <c r="F39" s="63">
        <v>105</v>
      </c>
      <c r="G39" s="63"/>
      <c r="H39" s="63">
        <v>95</v>
      </c>
      <c r="I39" s="63">
        <v>100</v>
      </c>
      <c r="J39" s="63">
        <v>86</v>
      </c>
      <c r="K39" s="63">
        <v>89</v>
      </c>
      <c r="L39" s="63">
        <v>71</v>
      </c>
      <c r="M39" s="63">
        <v>88</v>
      </c>
      <c r="N39" s="63">
        <v>88</v>
      </c>
      <c r="O39" s="63">
        <v>97</v>
      </c>
      <c r="P39" s="63">
        <v>125</v>
      </c>
      <c r="Q39" s="63">
        <v>92</v>
      </c>
      <c r="R39" s="63">
        <v>108</v>
      </c>
      <c r="S39" s="63">
        <v>80</v>
      </c>
      <c r="T39" s="63">
        <v>100</v>
      </c>
      <c r="U39" s="63"/>
      <c r="V39" s="64">
        <v>120</v>
      </c>
      <c r="W39" s="64">
        <v>123</v>
      </c>
      <c r="X39" s="64">
        <v>101</v>
      </c>
      <c r="Y39" s="64">
        <v>82</v>
      </c>
      <c r="Z39" s="64">
        <v>160</v>
      </c>
      <c r="AA39" s="64">
        <v>95</v>
      </c>
      <c r="AB39" s="64">
        <v>134</v>
      </c>
      <c r="AC39" s="64">
        <v>132</v>
      </c>
      <c r="AD39" s="64">
        <v>90</v>
      </c>
      <c r="AE39" s="64">
        <v>107</v>
      </c>
      <c r="AF39" s="64">
        <v>99</v>
      </c>
      <c r="AG39" s="64">
        <v>127</v>
      </c>
      <c r="AH39" s="64"/>
      <c r="AI39" s="64">
        <v>136</v>
      </c>
      <c r="AJ39" s="64">
        <v>78</v>
      </c>
      <c r="AK39" s="64">
        <v>150</v>
      </c>
      <c r="AL39" s="64">
        <v>95</v>
      </c>
      <c r="AM39" s="64">
        <v>72</v>
      </c>
      <c r="AN39" s="64">
        <v>86</v>
      </c>
      <c r="AO39" s="64">
        <v>104</v>
      </c>
      <c r="AP39" s="64">
        <v>93</v>
      </c>
      <c r="AQ39" s="64">
        <v>96</v>
      </c>
      <c r="AR39" s="64">
        <v>133</v>
      </c>
      <c r="AS39" s="64">
        <v>96</v>
      </c>
      <c r="AT39" s="64"/>
      <c r="AU39" s="64"/>
      <c r="AV39" s="64"/>
      <c r="AW39" s="64"/>
      <c r="AX39" s="64"/>
      <c r="AY39" s="64"/>
      <c r="AZ39" s="64">
        <v>94</v>
      </c>
      <c r="BA39" s="64">
        <v>138</v>
      </c>
      <c r="BB39" s="64">
        <v>124</v>
      </c>
      <c r="BC39" s="64">
        <v>127</v>
      </c>
      <c r="BD39" s="64">
        <v>109</v>
      </c>
      <c r="BE39" s="64">
        <v>83</v>
      </c>
      <c r="BF39" s="64">
        <v>131</v>
      </c>
      <c r="BG39" s="64">
        <v>143</v>
      </c>
      <c r="BH39" s="64">
        <v>137</v>
      </c>
      <c r="BI39" s="64">
        <v>150</v>
      </c>
      <c r="BJ39" s="64">
        <v>86</v>
      </c>
      <c r="BK39" s="64">
        <v>86</v>
      </c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>
        <v>109</v>
      </c>
      <c r="BY39" s="64">
        <v>104</v>
      </c>
      <c r="BZ39" s="64">
        <v>97</v>
      </c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108">
        <f>COUNTA(D39:CV39)</f>
        <v>53</v>
      </c>
      <c r="CX39" s="64">
        <f>SUM(D39:CV39)</f>
        <v>5650</v>
      </c>
      <c r="CY39" s="109">
        <f>CX39/CW39</f>
        <v>106.60377358490567</v>
      </c>
      <c r="CZ39" s="110">
        <f>MAX(D39:CV39)</f>
        <v>160</v>
      </c>
      <c r="DA39" s="111">
        <f>MIN(D39:CV39)</f>
        <v>71</v>
      </c>
    </row>
    <row r="40" spans="1:105" ht="14.25">
      <c r="A40" s="106">
        <v>38</v>
      </c>
      <c r="B40" s="65" t="s">
        <v>366</v>
      </c>
      <c r="C40" s="62" t="s">
        <v>69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  <c r="W40" s="64"/>
      <c r="X40" s="64"/>
      <c r="Y40" s="64"/>
      <c r="Z40" s="64"/>
      <c r="AA40" s="64"/>
      <c r="AB40" s="107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>
        <v>115</v>
      </c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>
        <v>108</v>
      </c>
      <c r="CK40" s="64">
        <v>95</v>
      </c>
      <c r="CL40" s="64">
        <v>105</v>
      </c>
      <c r="CM40" s="64">
        <v>73</v>
      </c>
      <c r="CN40" s="64">
        <v>89</v>
      </c>
      <c r="CO40" s="64">
        <v>106</v>
      </c>
      <c r="CP40" s="64"/>
      <c r="CQ40" s="64"/>
      <c r="CR40" s="64"/>
      <c r="CS40" s="64"/>
      <c r="CT40" s="64"/>
      <c r="CU40" s="64"/>
      <c r="CV40" s="64"/>
      <c r="CW40" s="157">
        <f>COUNTA(D40:CV40)</f>
        <v>7</v>
      </c>
      <c r="CX40" s="64">
        <f>SUM(D40:CV40)</f>
        <v>691</v>
      </c>
      <c r="CY40" s="109">
        <f>CX40/CW40</f>
        <v>98.714285714285708</v>
      </c>
      <c r="CZ40" s="110">
        <f>MAX(D40:CV40)</f>
        <v>115</v>
      </c>
      <c r="DA40" s="111">
        <f>MIN(D40:CV40)</f>
        <v>73</v>
      </c>
    </row>
    <row r="41" spans="1:105" ht="14.25">
      <c r="A41" s="106">
        <v>39</v>
      </c>
      <c r="B41" s="96" t="s">
        <v>68</v>
      </c>
      <c r="C41" s="62" t="s">
        <v>64</v>
      </c>
      <c r="D41" s="63">
        <v>65</v>
      </c>
      <c r="E41" s="63">
        <v>114</v>
      </c>
      <c r="F41" s="63">
        <v>88</v>
      </c>
      <c r="G41" s="63">
        <v>74</v>
      </c>
      <c r="H41" s="63"/>
      <c r="I41" s="63"/>
      <c r="J41" s="63"/>
      <c r="K41" s="63"/>
      <c r="L41" s="63"/>
      <c r="M41" s="63"/>
      <c r="N41" s="63"/>
      <c r="O41" s="63"/>
      <c r="P41" s="63">
        <v>102</v>
      </c>
      <c r="Q41" s="63"/>
      <c r="R41" s="63"/>
      <c r="S41" s="63"/>
      <c r="T41" s="63"/>
      <c r="U41" s="63"/>
      <c r="V41" s="64">
        <v>80</v>
      </c>
      <c r="W41" s="64"/>
      <c r="X41" s="64"/>
      <c r="Y41" s="64"/>
      <c r="Z41" s="64"/>
      <c r="AA41" s="64"/>
      <c r="AB41" s="107"/>
      <c r="AC41" s="64"/>
      <c r="AD41" s="64"/>
      <c r="AE41" s="64"/>
      <c r="AF41" s="64"/>
      <c r="AG41" s="64"/>
      <c r="AH41" s="64">
        <v>96</v>
      </c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>
        <v>112</v>
      </c>
      <c r="CE41" s="64">
        <v>122</v>
      </c>
      <c r="CF41" s="64">
        <v>91</v>
      </c>
      <c r="CG41" s="64">
        <v>109</v>
      </c>
      <c r="CH41" s="64">
        <v>114</v>
      </c>
      <c r="CI41" s="64">
        <v>87</v>
      </c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157">
        <f>COUNTA(D41:CV41)</f>
        <v>13</v>
      </c>
      <c r="CX41" s="64">
        <f>SUM(D41:CV41)</f>
        <v>1254</v>
      </c>
      <c r="CY41" s="109">
        <f>CX41/CW41</f>
        <v>96.461538461538467</v>
      </c>
      <c r="CZ41" s="110">
        <f>MAX(D41:CV41)</f>
        <v>122</v>
      </c>
      <c r="DA41" s="111">
        <f>MIN(D41:CV41)</f>
        <v>65</v>
      </c>
    </row>
    <row r="42" spans="1:105" ht="14.25">
      <c r="A42" s="106">
        <v>40</v>
      </c>
      <c r="B42" s="65" t="s">
        <v>161</v>
      </c>
      <c r="C42" s="62" t="s">
        <v>64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>
        <v>122</v>
      </c>
      <c r="Q42" s="63">
        <v>84</v>
      </c>
      <c r="R42" s="63">
        <v>60</v>
      </c>
      <c r="S42" s="63">
        <v>109</v>
      </c>
      <c r="T42" s="63">
        <v>112</v>
      </c>
      <c r="U42" s="63">
        <v>71</v>
      </c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>
        <v>106</v>
      </c>
      <c r="BG42" s="64">
        <v>76</v>
      </c>
      <c r="BH42" s="64">
        <v>105</v>
      </c>
      <c r="BI42" s="64">
        <v>117</v>
      </c>
      <c r="BJ42" s="64"/>
      <c r="BK42" s="64"/>
      <c r="BL42" s="64"/>
      <c r="BM42" s="64"/>
      <c r="BN42" s="64"/>
      <c r="BO42" s="64"/>
      <c r="BP42" s="64"/>
      <c r="BQ42" s="64"/>
      <c r="BR42" s="64">
        <v>82</v>
      </c>
      <c r="BS42" s="64">
        <v>116</v>
      </c>
      <c r="BT42" s="64">
        <v>112</v>
      </c>
      <c r="BU42" s="64">
        <v>70</v>
      </c>
      <c r="BV42" s="64"/>
      <c r="BW42" s="64">
        <v>83</v>
      </c>
      <c r="BX42" s="64"/>
      <c r="BY42" s="64"/>
      <c r="BZ42" s="64"/>
      <c r="CA42" s="64"/>
      <c r="CB42" s="64"/>
      <c r="CC42" s="64"/>
      <c r="CD42" s="64">
        <v>88</v>
      </c>
      <c r="CE42" s="64">
        <v>85</v>
      </c>
      <c r="CF42" s="64">
        <v>82</v>
      </c>
      <c r="CG42" s="64">
        <v>117</v>
      </c>
      <c r="CH42" s="64">
        <v>99</v>
      </c>
      <c r="CI42" s="64">
        <v>97</v>
      </c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157">
        <f>COUNTA(D42:CV42)</f>
        <v>21</v>
      </c>
      <c r="CX42" s="64">
        <f>SUM(D42:CV42)</f>
        <v>1993</v>
      </c>
      <c r="CY42" s="109">
        <f>CX42/CW42</f>
        <v>94.904761904761898</v>
      </c>
      <c r="CZ42" s="110">
        <f>MAX(D42:CV42)</f>
        <v>122</v>
      </c>
      <c r="DA42" s="111">
        <f>MIN(D42:CV42)</f>
        <v>60</v>
      </c>
    </row>
    <row r="43" spans="1:105" ht="15" thickBot="1">
      <c r="A43" s="105">
        <v>41</v>
      </c>
      <c r="B43" s="99" t="s">
        <v>71</v>
      </c>
      <c r="C43" s="69" t="s">
        <v>64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>
        <v>86</v>
      </c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158">
        <f>COUNTA(D43:CV43)</f>
        <v>1</v>
      </c>
      <c r="CX43" s="71">
        <f>SUM(D43:CV43)</f>
        <v>86</v>
      </c>
      <c r="CY43" s="102">
        <f>CX43/CW43</f>
        <v>86</v>
      </c>
      <c r="CZ43" s="103">
        <f>MAX(D43:CV43)</f>
        <v>86</v>
      </c>
      <c r="DA43" s="104">
        <f>MIN(D43:CV43)</f>
        <v>86</v>
      </c>
    </row>
  </sheetData>
  <autoFilter ref="A1:DA4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hiddenButton="1" showButton="0"/>
    <filterColumn colId="77" hiddenButton="1" showButton="0"/>
    <filterColumn colId="78" hiddenButton="1" showButton="0"/>
    <filterColumn colId="79" hiddenButton="1" showButton="0"/>
    <filterColumn colId="80" hiddenButton="1" showButton="0"/>
    <filterColumn colId="81" hiddenButton="1" showButton="0"/>
    <filterColumn colId="82" hiddenButton="1" showButton="0"/>
    <filterColumn colId="83" hiddenButton="1" showButton="0"/>
    <filterColumn colId="84" hiddenButton="1" showButton="0"/>
    <filterColumn colId="85" hiddenButton="1" showButton="0"/>
    <filterColumn colId="86" hiddenButton="1" showButton="0"/>
    <filterColumn colId="87" hiddenButton="1" showButton="0"/>
    <filterColumn colId="88" hiddenButton="1" showButton="0"/>
    <filterColumn colId="89" hiddenButton="1" showButton="0"/>
    <filterColumn colId="90" hiddenButton="1" showButton="0"/>
    <filterColumn colId="91" hiddenButton="1" showButton="0"/>
    <filterColumn colId="92" hiddenButton="1" showButton="0"/>
    <filterColumn colId="93" hiddenButton="1" showButton="0"/>
    <filterColumn colId="94" hiddenButton="1" showButton="0"/>
    <filterColumn colId="95" hiddenButton="1" showButton="0"/>
    <filterColumn colId="96" hiddenButton="1" showButton="0"/>
    <filterColumn colId="97" hiddenButton="1" showButton="0"/>
    <filterColumn colId="98" hiddenButton="1" showButton="0"/>
    <filterColumn colId="99" hiddenButton="1" showButton="0"/>
    <filterColumn colId="100" showButton="0"/>
    <filterColumn colId="101" showButton="0"/>
    <filterColumn colId="102" showButton="0"/>
    <filterColumn colId="103" showButton="0"/>
  </autoFilter>
  <sortState ref="B3:DA43">
    <sortCondition descending="1" ref="CY3:CY43"/>
  </sortState>
  <mergeCells count="4">
    <mergeCell ref="A1:A2"/>
    <mergeCell ref="B1:B2"/>
    <mergeCell ref="C1:C2"/>
    <mergeCell ref="D1:DA1"/>
  </mergeCells>
  <conditionalFormatting sqref="B1:C1 D1:D2 E2:DA2 B3:C43 CX3:DA43">
    <cfRule type="cellIs" dxfId="3" priority="28" stopIfTrue="1" operator="equal">
      <formula>0</formula>
    </cfRule>
  </conditionalFormatting>
  <conditionalFormatting sqref="CW3:CW25 D24:CV25 D14:CV22 D10:CV12 D4:CV5 D26:CW43">
    <cfRule type="cellIs" dxfId="2" priority="27" stopIfTrue="1" operator="greaterThanOrEqual">
      <formula>200</formula>
    </cfRule>
  </conditionalFormatting>
  <conditionalFormatting sqref="D3:CV43">
    <cfRule type="cellIs" dxfId="1" priority="26" operator="greaterThan">
      <formula>199</formula>
    </cfRule>
  </conditionalFormatting>
  <conditionalFormatting sqref="D3:CV43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67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2016-05-13T12:00:52Z</cp:lastPrinted>
  <dcterms:created xsi:type="dcterms:W3CDTF">2014-10-30T15:37:10Z</dcterms:created>
  <dcterms:modified xsi:type="dcterms:W3CDTF">2016-05-13T12:01:01Z</dcterms:modified>
</cp:coreProperties>
</file>