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320" windowHeight="12120" activeTab="1"/>
  </bookViews>
  <sheets>
    <sheet name="družstva" sheetId="2" r:id="rId1"/>
    <sheet name="vzájemné zápasy" sheetId="5" r:id="rId2"/>
    <sheet name="jednotlivci" sheetId="6" r:id="rId3"/>
  </sheets>
  <definedNames>
    <definedName name="_xlnm._FilterDatabase" localSheetId="0" hidden="1">družstva!$B$3:$DJ$10</definedName>
    <definedName name="_xlnm._FilterDatabase" localSheetId="2" hidden="1">jednotlivci!$A$1:$DI$56</definedName>
  </definedNames>
  <calcPr calcId="124519"/>
</workbook>
</file>

<file path=xl/calcChain.xml><?xml version="1.0" encoding="utf-8"?>
<calcChain xmlns="http://schemas.openxmlformats.org/spreadsheetml/2006/main">
  <c r="DI20" i="6"/>
  <c r="DH20"/>
  <c r="DF20"/>
  <c r="DG20" s="1"/>
  <c r="DE20"/>
  <c r="DI22"/>
  <c r="DH22"/>
  <c r="DF22"/>
  <c r="DG22" s="1"/>
  <c r="DE22"/>
  <c r="DI7"/>
  <c r="DH7"/>
  <c r="DF7"/>
  <c r="DE7"/>
  <c r="DI53"/>
  <c r="DH53"/>
  <c r="DF53"/>
  <c r="DE53"/>
  <c r="DI39"/>
  <c r="DH39"/>
  <c r="DF39"/>
  <c r="DE39"/>
  <c r="DI17"/>
  <c r="DH17"/>
  <c r="DF17"/>
  <c r="DE17"/>
  <c r="DI38"/>
  <c r="DH38"/>
  <c r="DF38"/>
  <c r="DE38"/>
  <c r="DI31"/>
  <c r="DH31"/>
  <c r="DF31"/>
  <c r="DE31"/>
  <c r="DI46"/>
  <c r="DH46"/>
  <c r="DF46"/>
  <c r="DE46"/>
  <c r="DE4"/>
  <c r="DD3" i="2"/>
  <c r="DE13" i="6"/>
  <c r="DE3"/>
  <c r="DI43"/>
  <c r="DH43"/>
  <c r="DF43"/>
  <c r="DE43"/>
  <c r="DG7" l="1"/>
  <c r="DG53"/>
  <c r="DG39"/>
  <c r="DG17"/>
  <c r="DG38"/>
  <c r="DG46"/>
  <c r="DG31"/>
  <c r="DG43"/>
  <c r="DI56"/>
  <c r="DH56"/>
  <c r="DF56"/>
  <c r="DE56"/>
  <c r="DI40"/>
  <c r="DH40"/>
  <c r="DF40"/>
  <c r="DE40"/>
  <c r="DF4"/>
  <c r="DH4"/>
  <c r="DI4"/>
  <c r="DI24"/>
  <c r="DH24"/>
  <c r="DF24"/>
  <c r="DE24"/>
  <c r="DI16"/>
  <c r="DH16"/>
  <c r="DF16"/>
  <c r="DE16"/>
  <c r="DI49"/>
  <c r="DH49"/>
  <c r="DF49"/>
  <c r="DE49"/>
  <c r="DI45"/>
  <c r="DH45"/>
  <c r="DF45"/>
  <c r="DE45"/>
  <c r="DI30"/>
  <c r="DH30"/>
  <c r="DF30"/>
  <c r="DE30"/>
  <c r="DI37"/>
  <c r="DH37"/>
  <c r="DF37"/>
  <c r="DE37"/>
  <c r="DI55"/>
  <c r="DH55"/>
  <c r="DF55"/>
  <c r="DE55"/>
  <c r="DI9"/>
  <c r="DH9"/>
  <c r="DF9"/>
  <c r="DE9"/>
  <c r="DI52"/>
  <c r="DH52"/>
  <c r="DF52"/>
  <c r="DE52"/>
  <c r="DI42"/>
  <c r="DH42"/>
  <c r="DF42"/>
  <c r="DE42"/>
  <c r="DI41"/>
  <c r="DH41"/>
  <c r="DF41"/>
  <c r="DE41"/>
  <c r="DI44"/>
  <c r="DH44"/>
  <c r="DF44"/>
  <c r="DE44"/>
  <c r="DI48"/>
  <c r="DH48"/>
  <c r="DF48"/>
  <c r="DE48"/>
  <c r="DI51"/>
  <c r="DH51"/>
  <c r="DF51"/>
  <c r="DE51"/>
  <c r="DI34"/>
  <c r="DH34"/>
  <c r="DF34"/>
  <c r="DE34"/>
  <c r="DI50"/>
  <c r="DH50"/>
  <c r="DF50"/>
  <c r="DE50"/>
  <c r="DI35"/>
  <c r="DH35"/>
  <c r="DF35"/>
  <c r="DE35"/>
  <c r="DI26"/>
  <c r="DH26"/>
  <c r="DF26"/>
  <c r="DE26"/>
  <c r="DI19"/>
  <c r="DH19"/>
  <c r="DF19"/>
  <c r="DE19"/>
  <c r="DI33"/>
  <c r="DH33"/>
  <c r="DF33"/>
  <c r="DE33"/>
  <c r="DI36"/>
  <c r="DH36"/>
  <c r="DF36"/>
  <c r="DE36"/>
  <c r="DI21"/>
  <c r="DH21"/>
  <c r="DF21"/>
  <c r="DE21"/>
  <c r="DI28"/>
  <c r="DH28"/>
  <c r="DF28"/>
  <c r="DE28"/>
  <c r="DI32"/>
  <c r="DH32"/>
  <c r="DF32"/>
  <c r="DE32"/>
  <c r="DI29"/>
  <c r="DH29"/>
  <c r="DF29"/>
  <c r="DE29"/>
  <c r="DI25"/>
  <c r="DH25"/>
  <c r="DF25"/>
  <c r="DE25"/>
  <c r="DI54"/>
  <c r="DH54"/>
  <c r="DF54"/>
  <c r="DE54"/>
  <c r="DI23"/>
  <c r="DH23"/>
  <c r="DF23"/>
  <c r="DE23"/>
  <c r="DI15"/>
  <c r="DH15"/>
  <c r="DF15"/>
  <c r="DE15"/>
  <c r="DI27"/>
  <c r="DH27"/>
  <c r="DF27"/>
  <c r="DE27"/>
  <c r="DI11"/>
  <c r="DH11"/>
  <c r="DF11"/>
  <c r="DE11"/>
  <c r="DI47"/>
  <c r="DH47"/>
  <c r="DF47"/>
  <c r="DE47"/>
  <c r="DI18"/>
  <c r="DH18"/>
  <c r="DF18"/>
  <c r="DE18"/>
  <c r="DI14"/>
  <c r="DH14"/>
  <c r="DF14"/>
  <c r="DE14"/>
  <c r="DI12"/>
  <c r="DH12"/>
  <c r="DF12"/>
  <c r="DE12"/>
  <c r="DI13"/>
  <c r="DH13"/>
  <c r="DF13"/>
  <c r="DI3"/>
  <c r="DH3"/>
  <c r="DF3"/>
  <c r="DI8"/>
  <c r="DH8"/>
  <c r="DF8"/>
  <c r="DE8"/>
  <c r="DI6"/>
  <c r="DH6"/>
  <c r="DF6"/>
  <c r="DE6"/>
  <c r="DI5"/>
  <c r="DH5"/>
  <c r="DF5"/>
  <c r="DE5"/>
  <c r="DI10"/>
  <c r="DH10"/>
  <c r="DF10"/>
  <c r="DE10"/>
  <c r="DG56" l="1"/>
  <c r="DG4"/>
  <c r="DG3"/>
  <c r="DG18"/>
  <c r="DG28"/>
  <c r="DG36"/>
  <c r="DG35"/>
  <c r="DG34"/>
  <c r="DG40"/>
  <c r="DG48"/>
  <c r="DG52"/>
  <c r="DG54"/>
  <c r="DG5"/>
  <c r="DG41"/>
  <c r="DG27"/>
  <c r="DG37"/>
  <c r="DG55"/>
  <c r="DG19"/>
  <c r="DG13"/>
  <c r="DG15"/>
  <c r="DG11"/>
  <c r="DG45"/>
  <c r="DG16"/>
  <c r="DG6"/>
  <c r="DG10"/>
  <c r="DG12"/>
  <c r="DG24"/>
  <c r="DG29"/>
  <c r="DG8"/>
  <c r="DG30"/>
  <c r="DG49"/>
  <c r="DG14"/>
  <c r="DG47"/>
  <c r="DG23"/>
  <c r="DG25"/>
  <c r="DG32"/>
  <c r="DG21"/>
  <c r="DG33"/>
  <c r="DG26"/>
  <c r="DG50"/>
  <c r="DG51"/>
  <c r="DG44"/>
  <c r="DG42"/>
  <c r="DG9"/>
  <c r="DJ8" i="2"/>
  <c r="DD8"/>
  <c r="DI8" s="1"/>
  <c r="DE8"/>
  <c r="DJ4"/>
  <c r="DE4"/>
  <c r="DD4"/>
  <c r="DI4" s="1"/>
  <c r="DH11"/>
  <c r="DG11"/>
  <c r="DE5"/>
  <c r="DJ5"/>
  <c r="DJ7"/>
  <c r="DJ9"/>
  <c r="DJ10"/>
  <c r="DJ6"/>
  <c r="DJ3"/>
  <c r="DF8" l="1"/>
  <c r="DF4"/>
  <c r="DE6"/>
  <c r="DD6"/>
  <c r="DI6" s="1"/>
  <c r="DE9"/>
  <c r="DD9"/>
  <c r="DI9" s="1"/>
  <c r="DE7"/>
  <c r="DD7"/>
  <c r="DI7" s="1"/>
  <c r="DE10"/>
  <c r="DD10"/>
  <c r="DD5"/>
  <c r="DI5" s="1"/>
  <c r="DE3"/>
  <c r="DI3"/>
  <c r="DF10" l="1"/>
  <c r="DF6"/>
  <c r="DF7"/>
  <c r="DF5"/>
  <c r="DI10"/>
  <c r="DI11" s="1"/>
  <c r="DJ11" s="1"/>
  <c r="DD11"/>
  <c r="DF3"/>
  <c r="DF9"/>
</calcChain>
</file>

<file path=xl/sharedStrings.xml><?xml version="1.0" encoding="utf-8"?>
<sst xmlns="http://schemas.openxmlformats.org/spreadsheetml/2006/main" count="2097" uniqueCount="585">
  <si>
    <t>začátek zápasu</t>
  </si>
  <si>
    <t>dráha č.1</t>
  </si>
  <si>
    <t>dráha č.2</t>
  </si>
  <si>
    <t>dráha č.3</t>
  </si>
  <si>
    <t>dráha č.4</t>
  </si>
  <si>
    <t>zápas č.1</t>
  </si>
  <si>
    <t>Lazaři</t>
  </si>
  <si>
    <t>zápas č.2</t>
  </si>
  <si>
    <t>Tak určitě</t>
  </si>
  <si>
    <t>zápas č.3</t>
  </si>
  <si>
    <t>zápas č.4</t>
  </si>
  <si>
    <t>Sluníčka</t>
  </si>
  <si>
    <t>zápas č.5</t>
  </si>
  <si>
    <t>zápas č.6</t>
  </si>
  <si>
    <t>zápas č.7</t>
  </si>
  <si>
    <t>zápas č.8</t>
  </si>
  <si>
    <t>zápas č.9</t>
  </si>
  <si>
    <t>zápas č.10</t>
  </si>
  <si>
    <t>zápas č.11</t>
  </si>
  <si>
    <t>zápas č.12</t>
  </si>
  <si>
    <t>zápas č.13</t>
  </si>
  <si>
    <t>zápas č.14</t>
  </si>
  <si>
    <t>zápas č.15</t>
  </si>
  <si>
    <t>pořadí</t>
  </si>
  <si>
    <t>JBL - celkové výsledky družstev</t>
  </si>
  <si>
    <t>odehrané zápasy</t>
  </si>
  <si>
    <t>sražených kuželek</t>
  </si>
  <si>
    <t>průměr</t>
  </si>
  <si>
    <t>výhry</t>
  </si>
  <si>
    <t>remízy</t>
  </si>
  <si>
    <t>prohry</t>
  </si>
  <si>
    <t>body</t>
  </si>
  <si>
    <t>1.</t>
  </si>
  <si>
    <t>2.</t>
  </si>
  <si>
    <t>TAK URČITĚ</t>
  </si>
  <si>
    <t>3.</t>
  </si>
  <si>
    <t>4.</t>
  </si>
  <si>
    <t>5.</t>
  </si>
  <si>
    <t>6.</t>
  </si>
  <si>
    <t>LAZAŘI</t>
  </si>
  <si>
    <t>SLUNÍČKA</t>
  </si>
  <si>
    <t>TABULKA JEDNOTLIVCI</t>
  </si>
  <si>
    <t>TEAM</t>
  </si>
  <si>
    <t>počet her</t>
  </si>
  <si>
    <t>součet</t>
  </si>
  <si>
    <t>max. hra</t>
  </si>
  <si>
    <t>min. hra</t>
  </si>
  <si>
    <t>Roman</t>
  </si>
  <si>
    <t>Radek</t>
  </si>
  <si>
    <t>Aleš</t>
  </si>
  <si>
    <t>Víťa</t>
  </si>
  <si>
    <t>Bohouš</t>
  </si>
  <si>
    <t>Vaska</t>
  </si>
  <si>
    <t>Rambi</t>
  </si>
  <si>
    <t>Renata</t>
  </si>
  <si>
    <t>Francois</t>
  </si>
  <si>
    <t>XVI. ročník - JBL družstev - celkové výsledky jednotlivců</t>
  </si>
  <si>
    <t>Johann´s</t>
  </si>
  <si>
    <t>Andrew</t>
  </si>
  <si>
    <t>Luděk</t>
  </si>
  <si>
    <t>Břéťa</t>
  </si>
  <si>
    <t>Lemplíci</t>
  </si>
  <si>
    <t>Míša</t>
  </si>
  <si>
    <t>Paži</t>
  </si>
  <si>
    <t>Denísek</t>
  </si>
  <si>
    <t>OK team</t>
  </si>
  <si>
    <t>Karlos</t>
  </si>
  <si>
    <t>Michal</t>
  </si>
  <si>
    <t>Nemesis</t>
  </si>
  <si>
    <t>Bizon</t>
  </si>
  <si>
    <t>Ady</t>
  </si>
  <si>
    <t>Lenička</t>
  </si>
  <si>
    <t>Renča</t>
  </si>
  <si>
    <t>Lord</t>
  </si>
  <si>
    <t>JOHANN´S</t>
  </si>
  <si>
    <t>OK TEAM</t>
  </si>
  <si>
    <t>NEMESIS</t>
  </si>
  <si>
    <t>7.</t>
  </si>
  <si>
    <t>zápas č.16</t>
  </si>
  <si>
    <t>zápas č.17</t>
  </si>
  <si>
    <t>zápas č.18</t>
  </si>
  <si>
    <t>zápas č.19</t>
  </si>
  <si>
    <t>zápas č.20</t>
  </si>
  <si>
    <t>zápas č.21</t>
  </si>
  <si>
    <t>8.</t>
  </si>
  <si>
    <t>ZÁPASY - 17. ročník - 2016/2017</t>
  </si>
  <si>
    <r>
      <t xml:space="preserve">    </t>
    </r>
    <r>
      <rPr>
        <b/>
        <sz val="14"/>
        <color indexed="8"/>
        <rFont val="Arial"/>
        <family val="2"/>
        <charset val="238"/>
      </rPr>
      <t>ROZLOSOVÁNÍ  -  JIHLAVSKÁ BOWLINGOVÁ LIGA DRUŽSTEV                          podzim 2016/ jaro 2017</t>
    </r>
  </si>
  <si>
    <t>1. Hrací den   17.10.2016  v 18:00</t>
  </si>
  <si>
    <t>Stavebníčci</t>
  </si>
  <si>
    <t>zápas č. 22</t>
  </si>
  <si>
    <t>2. Hrací den   31.10.2016  v 18:00</t>
  </si>
  <si>
    <t>zápas č.23</t>
  </si>
  <si>
    <t>zápas č.24</t>
  </si>
  <si>
    <t>zápas č.25</t>
  </si>
  <si>
    <t>zápas č.26</t>
  </si>
  <si>
    <t>zápas č.27</t>
  </si>
  <si>
    <t>zápas č.28</t>
  </si>
  <si>
    <t>konec 1. kolo</t>
  </si>
  <si>
    <t>D</t>
  </si>
  <si>
    <t>E</t>
  </si>
  <si>
    <t>F</t>
  </si>
  <si>
    <t>G</t>
  </si>
  <si>
    <t>H</t>
  </si>
  <si>
    <t>B</t>
  </si>
  <si>
    <t>C</t>
  </si>
  <si>
    <t>A</t>
  </si>
  <si>
    <t>zápas č. 17</t>
  </si>
  <si>
    <t>zápas č. 18</t>
  </si>
  <si>
    <t>334:432</t>
  </si>
  <si>
    <t>384:388</t>
  </si>
  <si>
    <t>423:380</t>
  </si>
  <si>
    <t>403:388</t>
  </si>
  <si>
    <t>289:341</t>
  </si>
  <si>
    <t>347:390</t>
  </si>
  <si>
    <t>379:389</t>
  </si>
  <si>
    <t>412:333</t>
  </si>
  <si>
    <t>441:359</t>
  </si>
  <si>
    <t>308:460</t>
  </si>
  <si>
    <t>349:446</t>
  </si>
  <si>
    <t>426:325</t>
  </si>
  <si>
    <t>385:440</t>
  </si>
  <si>
    <t>370:296</t>
  </si>
  <si>
    <t>339:445</t>
  </si>
  <si>
    <t>339:368</t>
  </si>
  <si>
    <t>388:382</t>
  </si>
  <si>
    <t>472:350</t>
  </si>
  <si>
    <t>306:467</t>
  </si>
  <si>
    <t>498:323</t>
  </si>
  <si>
    <t>387:347</t>
  </si>
  <si>
    <t>436:406</t>
  </si>
  <si>
    <t>Petr</t>
  </si>
  <si>
    <t>Lúďa</t>
  </si>
  <si>
    <t>Vláďa</t>
  </si>
  <si>
    <t>Láďa</t>
  </si>
  <si>
    <t>Vasyl</t>
  </si>
  <si>
    <t>Honza</t>
  </si>
  <si>
    <t>Dušan</t>
  </si>
  <si>
    <t>Jarda</t>
  </si>
  <si>
    <t>Bróďa</t>
  </si>
  <si>
    <t>Záhy</t>
  </si>
  <si>
    <t>Kuky</t>
  </si>
  <si>
    <t>Kája</t>
  </si>
  <si>
    <t>Olda</t>
  </si>
  <si>
    <t>Marcelka</t>
  </si>
  <si>
    <t>314:333</t>
  </si>
  <si>
    <t>344:432</t>
  </si>
  <si>
    <t>372:409</t>
  </si>
  <si>
    <t>400:342</t>
  </si>
  <si>
    <t>398:454</t>
  </si>
  <si>
    <t>459:411</t>
  </si>
  <si>
    <t>342:339</t>
  </si>
  <si>
    <t>420:476</t>
  </si>
  <si>
    <t>479:412</t>
  </si>
  <si>
    <t>377:374</t>
  </si>
  <si>
    <t>471:428</t>
  </si>
  <si>
    <t>380:357</t>
  </si>
  <si>
    <t>393:310</t>
  </si>
  <si>
    <t>423:446</t>
  </si>
  <si>
    <t>350:432</t>
  </si>
  <si>
    <t>379:315</t>
  </si>
  <si>
    <t>480:501</t>
  </si>
  <si>
    <t>355:338</t>
  </si>
  <si>
    <t>308:372</t>
  </si>
  <si>
    <t>388:351</t>
  </si>
  <si>
    <t>413:372</t>
  </si>
  <si>
    <t>397:323</t>
  </si>
  <si>
    <t>369:387</t>
  </si>
  <si>
    <t>478:333</t>
  </si>
  <si>
    <t>3. Hrací den   14.11.2016  v 17:00</t>
  </si>
  <si>
    <t>:</t>
  </si>
  <si>
    <t>zápas č.22</t>
  </si>
  <si>
    <t>konec 2. kolo</t>
  </si>
  <si>
    <t>x</t>
  </si>
  <si>
    <t>Ivoš</t>
  </si>
  <si>
    <t>Peťa</t>
  </si>
  <si>
    <t>Kiza</t>
  </si>
  <si>
    <t>Véna</t>
  </si>
  <si>
    <t>308:343</t>
  </si>
  <si>
    <t>504:422</t>
  </si>
  <si>
    <t>435:409</t>
  </si>
  <si>
    <t>344:382</t>
  </si>
  <si>
    <t>377:445</t>
  </si>
  <si>
    <t>379:445</t>
  </si>
  <si>
    <t>381:426</t>
  </si>
  <si>
    <t>478:436</t>
  </si>
  <si>
    <t>396:408</t>
  </si>
  <si>
    <t>370:367</t>
  </si>
  <si>
    <t>330:435</t>
  </si>
  <si>
    <t>450:311</t>
  </si>
  <si>
    <t>393:326</t>
  </si>
  <si>
    <t>389:400</t>
  </si>
  <si>
    <t>427:421</t>
  </si>
  <si>
    <t>448:345</t>
  </si>
  <si>
    <t>382:390</t>
  </si>
  <si>
    <t>395:377</t>
  </si>
  <si>
    <t>386:401</t>
  </si>
  <si>
    <t>363:441</t>
  </si>
  <si>
    <t>327:392</t>
  </si>
  <si>
    <t>416:277</t>
  </si>
  <si>
    <t>380:396</t>
  </si>
  <si>
    <t>410:445</t>
  </si>
  <si>
    <t>434:424</t>
  </si>
  <si>
    <t>4. Hrací den   21.11.2016  v 17:00</t>
  </si>
  <si>
    <t>konec 3. kolo</t>
  </si>
  <si>
    <t>Danča</t>
  </si>
  <si>
    <t>5. Hrací den   5.12.2016  v 17:00</t>
  </si>
  <si>
    <t>480:331</t>
  </si>
  <si>
    <t>407:458</t>
  </si>
  <si>
    <t>403:413</t>
  </si>
  <si>
    <t>357:487</t>
  </si>
  <si>
    <t>490:397</t>
  </si>
  <si>
    <t>400:401</t>
  </si>
  <si>
    <t>334:362</t>
  </si>
  <si>
    <t>312:348</t>
  </si>
  <si>
    <t>473:408</t>
  </si>
  <si>
    <t>397:325</t>
  </si>
  <si>
    <t>450:442</t>
  </si>
  <si>
    <t>398:430</t>
  </si>
  <si>
    <t>437:425</t>
  </si>
  <si>
    <t>368:399</t>
  </si>
  <si>
    <t>346:403</t>
  </si>
  <si>
    <t>328:452</t>
  </si>
  <si>
    <t>412:342</t>
  </si>
  <si>
    <t>349:453</t>
  </si>
  <si>
    <t>387:295</t>
  </si>
  <si>
    <t>385:354</t>
  </si>
  <si>
    <t>359:373</t>
  </si>
  <si>
    <t>412:400</t>
  </si>
  <si>
    <t>391:460</t>
  </si>
  <si>
    <t>předehráno</t>
  </si>
  <si>
    <t>konec 4. kolo</t>
  </si>
  <si>
    <t>Šandor</t>
  </si>
  <si>
    <t>Péťa</t>
  </si>
  <si>
    <t>6. Hrací den   18.12.2016  v 14:00</t>
  </si>
  <si>
    <t>konec 5. kolo</t>
  </si>
  <si>
    <t>Muži - nejvyšší nához (1 zástupce týmu)</t>
  </si>
  <si>
    <t>Ženy - nejvyšší nához (1 zástupce týmu)</t>
  </si>
  <si>
    <r>
      <t>Muži - nejvyšší nához</t>
    </r>
    <r>
      <rPr>
        <b/>
        <i/>
        <sz val="8"/>
        <color theme="1"/>
        <rFont val="Arial"/>
        <family val="2"/>
        <charset val="238"/>
      </rPr>
      <t>(opačná dráha)</t>
    </r>
  </si>
  <si>
    <r>
      <t>Ženy - nejvyšší nához</t>
    </r>
    <r>
      <rPr>
        <b/>
        <i/>
        <sz val="8"/>
        <color theme="1"/>
        <rFont val="Arial"/>
        <family val="2"/>
        <charset val="238"/>
      </rPr>
      <t>(opačná dráha)</t>
    </r>
  </si>
  <si>
    <t>410:436</t>
  </si>
  <si>
    <t>473:399</t>
  </si>
  <si>
    <t>466:455</t>
  </si>
  <si>
    <t>349:373</t>
  </si>
  <si>
    <t>416:423</t>
  </si>
  <si>
    <t>443:317</t>
  </si>
  <si>
    <t>482:347</t>
  </si>
  <si>
    <t>427:364</t>
  </si>
  <si>
    <t>354:394</t>
  </si>
  <si>
    <t>364:397</t>
  </si>
  <si>
    <t>393:319</t>
  </si>
  <si>
    <t>303:400</t>
  </si>
  <si>
    <t>515:407</t>
  </si>
  <si>
    <t>364:412</t>
  </si>
  <si>
    <t>485:449</t>
  </si>
  <si>
    <t>452:482</t>
  </si>
  <si>
    <t>367:303</t>
  </si>
  <si>
    <t>402:361</t>
  </si>
  <si>
    <t>338:412</t>
  </si>
  <si>
    <t>406:386</t>
  </si>
  <si>
    <t>451:420</t>
  </si>
  <si>
    <t>389:368</t>
  </si>
  <si>
    <t>0:362</t>
  </si>
  <si>
    <t>DNF</t>
  </si>
  <si>
    <t xml:space="preserve">cena pro nejlepšího muže a ženu: láhev šampaňského :) </t>
  </si>
  <si>
    <t>339:396</t>
  </si>
  <si>
    <t>286:549</t>
  </si>
  <si>
    <t>386:352</t>
  </si>
  <si>
    <t>386:452</t>
  </si>
  <si>
    <t>376:403</t>
  </si>
  <si>
    <t>418:447</t>
  </si>
  <si>
    <t>475:326</t>
  </si>
  <si>
    <t>395:414</t>
  </si>
  <si>
    <t>362:318</t>
  </si>
  <si>
    <t>389:385</t>
  </si>
  <si>
    <t>378:387</t>
  </si>
  <si>
    <t>398:392</t>
  </si>
  <si>
    <t>352:410</t>
  </si>
  <si>
    <t>301:331</t>
  </si>
  <si>
    <t>462:413</t>
  </si>
  <si>
    <t>370:427</t>
  </si>
  <si>
    <t>494:324</t>
  </si>
  <si>
    <t>382:477</t>
  </si>
  <si>
    <t>360:353</t>
  </si>
  <si>
    <t>417:387</t>
  </si>
  <si>
    <t>453:450</t>
  </si>
  <si>
    <t>403:372</t>
  </si>
  <si>
    <t>Nához muži:</t>
  </si>
  <si>
    <t>Lukyn</t>
  </si>
  <si>
    <t>Kíza</t>
  </si>
  <si>
    <t>Nához ženy:</t>
  </si>
  <si>
    <t>Petra</t>
  </si>
  <si>
    <t>Hanzi</t>
  </si>
  <si>
    <t>Konec 6.kolo</t>
  </si>
  <si>
    <t>možnost paředehrát</t>
  </si>
  <si>
    <t>7. Hrací den   2.1.2017  v 17:00</t>
  </si>
  <si>
    <t>435:430</t>
  </si>
  <si>
    <t>375:379</t>
  </si>
  <si>
    <t>398:306</t>
  </si>
  <si>
    <t>369:487</t>
  </si>
  <si>
    <t>333:402</t>
  </si>
  <si>
    <t>461:386</t>
  </si>
  <si>
    <t>391:364</t>
  </si>
  <si>
    <t>420:405</t>
  </si>
  <si>
    <t>411:346</t>
  </si>
  <si>
    <t>469:373</t>
  </si>
  <si>
    <t>393:266</t>
  </si>
  <si>
    <t>370:428</t>
  </si>
  <si>
    <t>337:361</t>
  </si>
  <si>
    <t>443:419</t>
  </si>
  <si>
    <t>386:418</t>
  </si>
  <si>
    <t>424:367</t>
  </si>
  <si>
    <t>317:399</t>
  </si>
  <si>
    <t>552:395</t>
  </si>
  <si>
    <t>377:400</t>
  </si>
  <si>
    <t>422:403</t>
  </si>
  <si>
    <t>332:294</t>
  </si>
  <si>
    <t>412:436</t>
  </si>
  <si>
    <t>425:403</t>
  </si>
  <si>
    <t>343:469</t>
  </si>
  <si>
    <t>LEMPLÍCI</t>
  </si>
  <si>
    <t>STAVEBNÍČCI</t>
  </si>
  <si>
    <t>Destroer</t>
  </si>
  <si>
    <t>Česťa</t>
  </si>
  <si>
    <t>9. Hrací den   30.1.2017  v 17:00</t>
  </si>
  <si>
    <t>8. Hrací den   16.1.2017  v 17:00</t>
  </si>
  <si>
    <t>Konec 7.kolo</t>
  </si>
  <si>
    <t xml:space="preserve">D </t>
  </si>
  <si>
    <t>418:474</t>
  </si>
  <si>
    <t>406:423</t>
  </si>
  <si>
    <t>327:466</t>
  </si>
  <si>
    <t>478:342</t>
  </si>
  <si>
    <t>350:456</t>
  </si>
  <si>
    <t>399:314</t>
  </si>
  <si>
    <t>395:374</t>
  </si>
  <si>
    <t>356:466</t>
  </si>
  <si>
    <t>386:334</t>
  </si>
  <si>
    <t>430:375</t>
  </si>
  <si>
    <t>366:450</t>
  </si>
  <si>
    <t>448:340</t>
  </si>
  <si>
    <t>425:360</t>
  </si>
  <si>
    <t>403:404</t>
  </si>
  <si>
    <t>416:426</t>
  </si>
  <si>
    <t>461:322</t>
  </si>
  <si>
    <t>399:401</t>
  </si>
  <si>
    <t>375:359</t>
  </si>
  <si>
    <t>359:440</t>
  </si>
  <si>
    <t>376:390</t>
  </si>
  <si>
    <t>419:330</t>
  </si>
  <si>
    <t>334:477</t>
  </si>
  <si>
    <t>410:291</t>
  </si>
  <si>
    <t>Jirka</t>
  </si>
  <si>
    <t>Staník</t>
  </si>
  <si>
    <t>10. Hrací den   13.2.2017  v 17:00</t>
  </si>
  <si>
    <t>Konec 8.kolo</t>
  </si>
  <si>
    <t>406:375</t>
  </si>
  <si>
    <t>439:388</t>
  </si>
  <si>
    <t>406:428</t>
  </si>
  <si>
    <t>392:381</t>
  </si>
  <si>
    <t>429:404</t>
  </si>
  <si>
    <t>347:398</t>
  </si>
  <si>
    <t>335:318</t>
  </si>
  <si>
    <t>406:464</t>
  </si>
  <si>
    <t>415:410</t>
  </si>
  <si>
    <t>379:480</t>
  </si>
  <si>
    <t>403:417</t>
  </si>
  <si>
    <t>347:388</t>
  </si>
  <si>
    <t>390:422</t>
  </si>
  <si>
    <t>399:454</t>
  </si>
  <si>
    <t>402:370</t>
  </si>
  <si>
    <t>334:428</t>
  </si>
  <si>
    <t>422:402</t>
  </si>
  <si>
    <t>424:352</t>
  </si>
  <si>
    <t>389:362</t>
  </si>
  <si>
    <t>412:377</t>
  </si>
  <si>
    <t>382:382</t>
  </si>
  <si>
    <t>402:364</t>
  </si>
  <si>
    <t>425:369</t>
  </si>
  <si>
    <t>Zuzka</t>
  </si>
  <si>
    <t>11. Hrací den   27.2.2017  v 17:00</t>
  </si>
  <si>
    <t>Konec 9.kolo</t>
  </si>
  <si>
    <t>398:442</t>
  </si>
  <si>
    <t>462:429</t>
  </si>
  <si>
    <t>421:385</t>
  </si>
  <si>
    <t>438:307</t>
  </si>
  <si>
    <t>367:451</t>
  </si>
  <si>
    <t>422:429</t>
  </si>
  <si>
    <t>413:511</t>
  </si>
  <si>
    <t>404:326</t>
  </si>
  <si>
    <t>332:369</t>
  </si>
  <si>
    <t>387:329</t>
  </si>
  <si>
    <t>324:345</t>
  </si>
  <si>
    <t>435:434</t>
  </si>
  <si>
    <t>395:328</t>
  </si>
  <si>
    <t>524:343</t>
  </si>
  <si>
    <t>397:334</t>
  </si>
  <si>
    <t>357:360</t>
  </si>
  <si>
    <t>341:400</t>
  </si>
  <si>
    <t>397:441</t>
  </si>
  <si>
    <t>379:377</t>
  </si>
  <si>
    <t>461:487</t>
  </si>
  <si>
    <t>400:464</t>
  </si>
  <si>
    <t>440:449</t>
  </si>
  <si>
    <t>364:374</t>
  </si>
  <si>
    <t>449:388</t>
  </si>
  <si>
    <t>12. Hrací den   13.3.2017  v 17:00</t>
  </si>
  <si>
    <t>Konec 10.kolo</t>
  </si>
  <si>
    <t>369:449</t>
  </si>
  <si>
    <t>470:409</t>
  </si>
  <si>
    <t>408:309</t>
  </si>
  <si>
    <t>497:390</t>
  </si>
  <si>
    <t>364:445</t>
  </si>
  <si>
    <t>403:451</t>
  </si>
  <si>
    <t>398:368</t>
  </si>
  <si>
    <t>338:441</t>
  </si>
  <si>
    <t>434:414</t>
  </si>
  <si>
    <t>343:350</t>
  </si>
  <si>
    <t>472:452</t>
  </si>
  <si>
    <t>430:458</t>
  </si>
  <si>
    <t>400:370</t>
  </si>
  <si>
    <t>447:476</t>
  </si>
  <si>
    <t>333:393</t>
  </si>
  <si>
    <t>447:357</t>
  </si>
  <si>
    <t>420:317</t>
  </si>
  <si>
    <t>486:382</t>
  </si>
  <si>
    <t>464:370</t>
  </si>
  <si>
    <t>367:427</t>
  </si>
  <si>
    <t>448:392</t>
  </si>
  <si>
    <t>433:418</t>
  </si>
  <si>
    <t>305:360</t>
  </si>
  <si>
    <t>13. Hrací den   27.3.2017  v 17:00</t>
  </si>
  <si>
    <t>Konec 11.kolo</t>
  </si>
  <si>
    <t>389:442</t>
  </si>
  <si>
    <t>409:437</t>
  </si>
  <si>
    <t>319:404</t>
  </si>
  <si>
    <t>410:380</t>
  </si>
  <si>
    <t>396:415</t>
  </si>
  <si>
    <t>341:390</t>
  </si>
  <si>
    <t>442:404</t>
  </si>
  <si>
    <t>444:445</t>
  </si>
  <si>
    <t>414:354</t>
  </si>
  <si>
    <t>366:430</t>
  </si>
  <si>
    <t>468:429</t>
  </si>
  <si>
    <t>370:423</t>
  </si>
  <si>
    <t>409:436</t>
  </si>
  <si>
    <t>451:513</t>
  </si>
  <si>
    <t>394:377</t>
  </si>
  <si>
    <t>377:481</t>
  </si>
  <si>
    <t>448:453</t>
  </si>
  <si>
    <t>435:384</t>
  </si>
  <si>
    <t>407:428</t>
  </si>
  <si>
    <t>403:443</t>
  </si>
  <si>
    <t>427:374</t>
  </si>
  <si>
    <t>423:417</t>
  </si>
  <si>
    <t>513:453</t>
  </si>
  <si>
    <t>xxx</t>
  </si>
  <si>
    <t>14. Hrací den   10.4.2017  v 17:00</t>
  </si>
  <si>
    <t>335:369</t>
  </si>
  <si>
    <t>482:400</t>
  </si>
  <si>
    <t>432:410</t>
  </si>
  <si>
    <t>459:341</t>
  </si>
  <si>
    <t>400:397</t>
  </si>
  <si>
    <t>409:335</t>
  </si>
  <si>
    <t>422:350</t>
  </si>
  <si>
    <t>526:397</t>
  </si>
  <si>
    <t>319:450</t>
  </si>
  <si>
    <t>383:335</t>
  </si>
  <si>
    <t>398:485</t>
  </si>
  <si>
    <t>439:415</t>
  </si>
  <si>
    <t>421:436</t>
  </si>
  <si>
    <t>376:476</t>
  </si>
  <si>
    <t>388:420</t>
  </si>
  <si>
    <t>439:420</t>
  </si>
  <si>
    <t>376:414</t>
  </si>
  <si>
    <t>428:390</t>
  </si>
  <si>
    <t>420:406</t>
  </si>
  <si>
    <t>388:361</t>
  </si>
  <si>
    <t>462:426</t>
  </si>
  <si>
    <t>395:407</t>
  </si>
  <si>
    <t>329:401</t>
  </si>
  <si>
    <t>382:377</t>
  </si>
  <si>
    <t>15. Hrací den   24.4.2017  v 17:00</t>
  </si>
  <si>
    <t>Konec 12.kolo</t>
  </si>
  <si>
    <t>372:401</t>
  </si>
  <si>
    <t>451:372</t>
  </si>
  <si>
    <t>456:383</t>
  </si>
  <si>
    <t>385:401</t>
  </si>
  <si>
    <t>375:400</t>
  </si>
  <si>
    <t>352:373</t>
  </si>
  <si>
    <t>399:409</t>
  </si>
  <si>
    <t>354:392</t>
  </si>
  <si>
    <t>357:469</t>
  </si>
  <si>
    <t>376:380</t>
  </si>
  <si>
    <t>334:412</t>
  </si>
  <si>
    <t>491:349</t>
  </si>
  <si>
    <t>366:469</t>
  </si>
  <si>
    <t>475:422</t>
  </si>
  <si>
    <t>339:365</t>
  </si>
  <si>
    <t>372:345</t>
  </si>
  <si>
    <t>411:423</t>
  </si>
  <si>
    <t>455:385</t>
  </si>
  <si>
    <t>394:313</t>
  </si>
  <si>
    <t>423:358</t>
  </si>
  <si>
    <t>386:431</t>
  </si>
  <si>
    <t>417:407</t>
  </si>
  <si>
    <t>409:381</t>
  </si>
  <si>
    <t>430:459</t>
  </si>
  <si>
    <t>16. Hrací den   8.5.2017  v 17:00</t>
  </si>
  <si>
    <t>Konec 13.kolo</t>
  </si>
  <si>
    <t>357:395</t>
  </si>
  <si>
    <t>417:443</t>
  </si>
  <si>
    <t>412:504</t>
  </si>
  <si>
    <t>365:360</t>
  </si>
  <si>
    <t>378:373</t>
  </si>
  <si>
    <t>442:369</t>
  </si>
  <si>
    <t>389:397</t>
  </si>
  <si>
    <t>369:440</t>
  </si>
  <si>
    <t>320:415</t>
  </si>
  <si>
    <t>426:399</t>
  </si>
  <si>
    <t>399:397</t>
  </si>
  <si>
    <t>397:473</t>
  </si>
  <si>
    <t>325:413</t>
  </si>
  <si>
    <t>390:383</t>
  </si>
  <si>
    <t>392:374</t>
  </si>
  <si>
    <t>486:377</t>
  </si>
  <si>
    <t>329:439</t>
  </si>
  <si>
    <t>429:306</t>
  </si>
  <si>
    <t>348:401</t>
  </si>
  <si>
    <t>370:406</t>
  </si>
  <si>
    <t>417:355</t>
  </si>
  <si>
    <t>358:388</t>
  </si>
  <si>
    <t>442:329</t>
  </si>
  <si>
    <t>477:341</t>
  </si>
  <si>
    <t>Konec 14. kolo</t>
  </si>
  <si>
    <t>17. Hrací den   15.5.2017  v 17:30</t>
  </si>
  <si>
    <t>363:426</t>
  </si>
  <si>
    <t>388:384</t>
  </si>
  <si>
    <t>330:427</t>
  </si>
  <si>
    <t>454:433</t>
  </si>
  <si>
    <t>340:428</t>
  </si>
  <si>
    <t>386:387</t>
  </si>
  <si>
    <t>470:446</t>
  </si>
  <si>
    <t>397:362</t>
  </si>
  <si>
    <t>447:411</t>
  </si>
  <si>
    <t>394:404</t>
  </si>
  <si>
    <t>470:558</t>
  </si>
  <si>
    <t>367:376</t>
  </si>
  <si>
    <t>375:375</t>
  </si>
  <si>
    <t>504:353</t>
  </si>
  <si>
    <t>355:442</t>
  </si>
  <si>
    <t>429:376</t>
  </si>
  <si>
    <t>337:473</t>
  </si>
  <si>
    <t>379:440</t>
  </si>
  <si>
    <t>421:470</t>
  </si>
  <si>
    <t>370:364</t>
  </si>
  <si>
    <t>335:395</t>
  </si>
  <si>
    <t>0:400</t>
  </si>
  <si>
    <t>452:330</t>
  </si>
  <si>
    <t>382:332</t>
  </si>
  <si>
    <t>18. Hrací den   28.5.2017  v 14:00 FINÁLE</t>
  </si>
  <si>
    <t>Konec 15.kolo</t>
  </si>
  <si>
    <t>387:413</t>
  </si>
  <si>
    <t>392:439</t>
  </si>
  <si>
    <t>341:382</t>
  </si>
  <si>
    <t>462:403</t>
  </si>
  <si>
    <t>370:398</t>
  </si>
  <si>
    <t>388:405</t>
  </si>
  <si>
    <t>390:392</t>
  </si>
  <si>
    <t>376:304</t>
  </si>
  <si>
    <t>338:422</t>
  </si>
  <si>
    <t>411:483</t>
  </si>
  <si>
    <t>369:411</t>
  </si>
  <si>
    <t>401:365</t>
  </si>
  <si>
    <t>412:329</t>
  </si>
  <si>
    <t>424:323</t>
  </si>
  <si>
    <t>370:352</t>
  </si>
  <si>
    <t>429:349</t>
  </si>
  <si>
    <t>389:299</t>
  </si>
  <si>
    <t>457:326</t>
  </si>
  <si>
    <t>338:478</t>
  </si>
  <si>
    <t>397:458</t>
  </si>
  <si>
    <t>393:416</t>
  </si>
  <si>
    <t>Pořadí po 14. kole</t>
  </si>
  <si>
    <t>Ženy - nejvyšší nához (1 zástupce týmu 2x)</t>
  </si>
  <si>
    <r>
      <t>Ženy - nejvyšší nához</t>
    </r>
    <r>
      <rPr>
        <b/>
        <i/>
        <sz val="8"/>
        <color theme="1"/>
        <rFont val="Arial"/>
        <family val="2"/>
        <charset val="238"/>
      </rPr>
      <t>(opačná dráha 2x)</t>
    </r>
  </si>
  <si>
    <t>Valda</t>
  </si>
</sst>
</file>

<file path=xl/styles.xml><?xml version="1.0" encoding="utf-8"?>
<styleSheet xmlns="http://schemas.openxmlformats.org/spreadsheetml/2006/main">
  <numFmts count="1">
    <numFmt numFmtId="164" formatCode="0.0"/>
  </numFmts>
  <fonts count="39">
    <font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20"/>
      <name val="CasperOpenFace CE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1"/>
      <name val="CasperOpenFace CE"/>
    </font>
    <font>
      <b/>
      <sz val="16"/>
      <name val="Arial CE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4"/>
      <color rgb="FFFF0000"/>
      <name val="Arial CE"/>
      <charset val="238"/>
    </font>
    <font>
      <sz val="12"/>
      <color rgb="FFFF0000"/>
      <name val="Arial"/>
      <family val="2"/>
      <charset val="238"/>
    </font>
    <font>
      <b/>
      <sz val="8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7"/>
      <name val="Arial CE"/>
      <family val="2"/>
      <charset val="238"/>
    </font>
    <font>
      <b/>
      <i/>
      <sz val="11"/>
      <name val="Arial CE"/>
      <charset val="238"/>
    </font>
    <font>
      <sz val="8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theme="1"/>
      <name val="Arial CE"/>
      <family val="2"/>
      <charset val="238"/>
    </font>
    <font>
      <sz val="8"/>
      <color theme="1"/>
      <name val="Arial CE"/>
      <charset val="238"/>
    </font>
    <font>
      <sz val="8"/>
      <name val="Arial CE"/>
      <charset val="238"/>
    </font>
    <font>
      <b/>
      <i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i/>
      <sz val="14"/>
      <name val="Arial CE"/>
      <charset val="238"/>
    </font>
    <font>
      <sz val="8"/>
      <color rgb="FFC00000"/>
      <name val="Arial CE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8"/>
      <color theme="1"/>
      <name val="Arial"/>
      <family val="2"/>
      <charset val="238"/>
    </font>
    <font>
      <b/>
      <sz val="8"/>
      <color rgb="FFFF0000"/>
      <name val="Arial CE"/>
      <charset val="238"/>
    </font>
    <font>
      <b/>
      <sz val="8"/>
      <color rgb="FFC00000"/>
      <name val="Arial CE"/>
      <charset val="238"/>
    </font>
  </fonts>
  <fills count="1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10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rgb="FF000000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18">
    <xf numFmtId="0" fontId="0" fillId="0" borderId="0" xfId="0"/>
    <xf numFmtId="0" fontId="4" fillId="0" borderId="9" xfId="0" applyFont="1" applyBorder="1" applyAlignment="1">
      <alignment horizontal="center"/>
    </xf>
    <xf numFmtId="0" fontId="4" fillId="3" borderId="9" xfId="0" applyFont="1" applyFill="1" applyBorder="1"/>
    <xf numFmtId="0" fontId="4" fillId="0" borderId="9" xfId="0" applyFont="1" applyBorder="1"/>
    <xf numFmtId="20" fontId="4" fillId="0" borderId="10" xfId="0" applyNumberFormat="1" applyFont="1" applyBorder="1"/>
    <xf numFmtId="0" fontId="4" fillId="0" borderId="11" xfId="0" applyFont="1" applyBorder="1"/>
    <xf numFmtId="0" fontId="4" fillId="0" borderId="11" xfId="0" applyFont="1" applyBorder="1" applyAlignment="1">
      <alignment horizontal="center"/>
    </xf>
    <xf numFmtId="0" fontId="4" fillId="3" borderId="11" xfId="0" applyFont="1" applyFill="1" applyBorder="1"/>
    <xf numFmtId="20" fontId="4" fillId="6" borderId="10" xfId="0" applyNumberFormat="1" applyFont="1" applyFill="1" applyBorder="1"/>
    <xf numFmtId="0" fontId="4" fillId="6" borderId="11" xfId="0" applyFont="1" applyFill="1" applyBorder="1"/>
    <xf numFmtId="0" fontId="4" fillId="6" borderId="11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0" fontId="6" fillId="0" borderId="0" xfId="1" applyAlignment="1">
      <alignment vertical="center"/>
    </xf>
    <xf numFmtId="1" fontId="11" fillId="9" borderId="18" xfId="1" applyNumberFormat="1" applyFont="1" applyFill="1" applyBorder="1" applyAlignment="1">
      <alignment horizontal="center" vertical="center" wrapText="1"/>
    </xf>
    <xf numFmtId="1" fontId="11" fillId="9" borderId="19" xfId="1" applyNumberFormat="1" applyFont="1" applyFill="1" applyBorder="1" applyAlignment="1">
      <alignment horizontal="center" vertical="center" wrapText="1"/>
    </xf>
    <xf numFmtId="1" fontId="12" fillId="9" borderId="20" xfId="1" applyNumberFormat="1" applyFont="1" applyFill="1" applyBorder="1" applyAlignment="1">
      <alignment horizontal="center" vertical="center"/>
    </xf>
    <xf numFmtId="1" fontId="12" fillId="0" borderId="20" xfId="1" applyNumberFormat="1" applyFont="1" applyFill="1" applyBorder="1" applyAlignment="1">
      <alignment horizontal="left" vertical="center"/>
    </xf>
    <xf numFmtId="1" fontId="13" fillId="0" borderId="21" xfId="1" applyNumberFormat="1" applyFont="1" applyFill="1" applyBorder="1" applyAlignment="1">
      <alignment horizontal="center" vertical="center"/>
    </xf>
    <xf numFmtId="1" fontId="13" fillId="0" borderId="22" xfId="1" applyNumberFormat="1" applyFont="1" applyFill="1" applyBorder="1" applyAlignment="1">
      <alignment horizontal="center" vertical="center"/>
    </xf>
    <xf numFmtId="1" fontId="13" fillId="0" borderId="20" xfId="1" applyNumberFormat="1" applyFont="1" applyBorder="1" applyAlignment="1">
      <alignment horizontal="center" vertical="center" wrapText="1"/>
    </xf>
    <xf numFmtId="2" fontId="14" fillId="4" borderId="23" xfId="1" applyNumberFormat="1" applyFont="1" applyFill="1" applyBorder="1" applyAlignment="1">
      <alignment horizontal="center" vertical="center" wrapText="1"/>
    </xf>
    <xf numFmtId="1" fontId="13" fillId="0" borderId="12" xfId="1" applyNumberFormat="1" applyFont="1" applyBorder="1" applyAlignment="1">
      <alignment horizontal="center" vertical="center" wrapText="1"/>
    </xf>
    <xf numFmtId="1" fontId="14" fillId="4" borderId="12" xfId="1" applyNumberFormat="1" applyFont="1" applyFill="1" applyBorder="1" applyAlignment="1">
      <alignment horizontal="center" vertical="center" wrapText="1"/>
    </xf>
    <xf numFmtId="0" fontId="15" fillId="0" borderId="0" xfId="1" applyFont="1" applyBorder="1" applyAlignment="1">
      <alignment vertical="center"/>
    </xf>
    <xf numFmtId="0" fontId="6" fillId="0" borderId="0" xfId="1" applyBorder="1" applyAlignment="1">
      <alignment vertical="center"/>
    </xf>
    <xf numFmtId="1" fontId="13" fillId="0" borderId="24" xfId="1" applyNumberFormat="1" applyFont="1" applyFill="1" applyBorder="1" applyAlignment="1">
      <alignment horizontal="center" vertical="center"/>
    </xf>
    <xf numFmtId="1" fontId="13" fillId="0" borderId="20" xfId="1" applyNumberFormat="1" applyFont="1" applyFill="1" applyBorder="1" applyAlignment="1">
      <alignment horizontal="center" vertical="center"/>
    </xf>
    <xf numFmtId="1" fontId="12" fillId="9" borderId="25" xfId="1" applyNumberFormat="1" applyFont="1" applyFill="1" applyBorder="1" applyAlignment="1">
      <alignment horizontal="center" vertical="center"/>
    </xf>
    <xf numFmtId="1" fontId="12" fillId="9" borderId="28" xfId="1" applyNumberFormat="1" applyFont="1" applyFill="1" applyBorder="1" applyAlignment="1">
      <alignment horizontal="center" vertical="center"/>
    </xf>
    <xf numFmtId="1" fontId="13" fillId="0" borderId="34" xfId="1" applyNumberFormat="1" applyFont="1" applyFill="1" applyBorder="1" applyAlignment="1">
      <alignment horizontal="center" vertical="center"/>
    </xf>
    <xf numFmtId="1" fontId="12" fillId="0" borderId="35" xfId="1" applyNumberFormat="1" applyFont="1" applyFill="1" applyBorder="1" applyAlignment="1">
      <alignment horizontal="left" vertical="center"/>
    </xf>
    <xf numFmtId="1" fontId="13" fillId="0" borderId="36" xfId="1" applyNumberFormat="1" applyFont="1" applyFill="1" applyBorder="1" applyAlignment="1">
      <alignment horizontal="center" vertical="center"/>
    </xf>
    <xf numFmtId="1" fontId="13" fillId="0" borderId="26" xfId="1" applyNumberFormat="1" applyFont="1" applyFill="1" applyBorder="1" applyAlignment="1">
      <alignment horizontal="center" vertical="center"/>
    </xf>
    <xf numFmtId="1" fontId="13" fillId="0" borderId="26" xfId="1" applyNumberFormat="1" applyFont="1" applyBorder="1" applyAlignment="1">
      <alignment horizontal="center" vertical="center" wrapText="1"/>
    </xf>
    <xf numFmtId="2" fontId="14" fillId="4" borderId="37" xfId="1" applyNumberFormat="1" applyFont="1" applyFill="1" applyBorder="1" applyAlignment="1">
      <alignment horizontal="center" vertical="center" wrapText="1"/>
    </xf>
    <xf numFmtId="1" fontId="13" fillId="0" borderId="25" xfId="1" applyNumberFormat="1" applyFont="1" applyFill="1" applyBorder="1" applyAlignment="1">
      <alignment horizontal="center" vertical="center"/>
    </xf>
    <xf numFmtId="1" fontId="13" fillId="0" borderId="35" xfId="1" applyNumberFormat="1" applyFont="1" applyFill="1" applyBorder="1" applyAlignment="1">
      <alignment horizontal="center" vertical="center"/>
    </xf>
    <xf numFmtId="1" fontId="16" fillId="0" borderId="22" xfId="1" applyNumberFormat="1" applyFont="1" applyFill="1" applyBorder="1" applyAlignment="1">
      <alignment horizontal="center" vertical="center"/>
    </xf>
    <xf numFmtId="0" fontId="6" fillId="0" borderId="0" xfId="1"/>
    <xf numFmtId="0" fontId="20" fillId="10" borderId="44" xfId="1" applyFont="1" applyFill="1" applyBorder="1" applyAlignment="1">
      <alignment horizontal="center" vertical="center"/>
    </xf>
    <xf numFmtId="0" fontId="20" fillId="10" borderId="45" xfId="1" applyFont="1" applyFill="1" applyBorder="1" applyAlignment="1">
      <alignment horizontal="center" vertical="center"/>
    </xf>
    <xf numFmtId="0" fontId="20" fillId="10" borderId="46" xfId="1" applyFont="1" applyFill="1" applyBorder="1" applyAlignment="1">
      <alignment horizontal="center" vertical="center" wrapText="1"/>
    </xf>
    <xf numFmtId="0" fontId="17" fillId="10" borderId="44" xfId="1" applyFont="1" applyFill="1" applyBorder="1" applyAlignment="1">
      <alignment horizontal="center" vertical="center"/>
    </xf>
    <xf numFmtId="164" fontId="17" fillId="10" borderId="45" xfId="1" applyNumberFormat="1" applyFont="1" applyFill="1" applyBorder="1" applyAlignment="1">
      <alignment horizontal="center" vertical="center"/>
    </xf>
    <xf numFmtId="0" fontId="20" fillId="10" borderId="44" xfId="1" applyFont="1" applyFill="1" applyBorder="1" applyAlignment="1">
      <alignment horizontal="center" vertical="center" wrapText="1"/>
    </xf>
    <xf numFmtId="0" fontId="20" fillId="10" borderId="47" xfId="1" applyFont="1" applyFill="1" applyBorder="1" applyAlignment="1">
      <alignment horizontal="center" vertical="center" wrapText="1"/>
    </xf>
    <xf numFmtId="0" fontId="21" fillId="0" borderId="25" xfId="1" applyFont="1" applyFill="1" applyBorder="1" applyAlignment="1">
      <alignment horizontal="center" vertical="center"/>
    </xf>
    <xf numFmtId="0" fontId="17" fillId="12" borderId="25" xfId="1" applyFont="1" applyFill="1" applyBorder="1" applyAlignment="1">
      <alignment vertical="center"/>
    </xf>
    <xf numFmtId="0" fontId="22" fillId="9" borderId="48" xfId="1" applyFont="1" applyFill="1" applyBorder="1" applyAlignment="1">
      <alignment horizontal="center" vertical="center"/>
    </xf>
    <xf numFmtId="0" fontId="22" fillId="0" borderId="24" xfId="1" applyFont="1" applyBorder="1" applyAlignment="1">
      <alignment horizontal="center" vertical="center"/>
    </xf>
    <xf numFmtId="0" fontId="22" fillId="0" borderId="24" xfId="1" applyFont="1" applyFill="1" applyBorder="1" applyAlignment="1">
      <alignment horizontal="center" vertical="center"/>
    </xf>
    <xf numFmtId="2" fontId="22" fillId="0" borderId="24" xfId="1" applyNumberFormat="1" applyFont="1" applyFill="1" applyBorder="1" applyAlignment="1">
      <alignment horizontal="center" vertical="center"/>
    </xf>
    <xf numFmtId="0" fontId="22" fillId="0" borderId="48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horizontal="center" vertical="center"/>
    </xf>
    <xf numFmtId="0" fontId="17" fillId="13" borderId="25" xfId="1" applyFont="1" applyFill="1" applyBorder="1" applyAlignment="1">
      <alignment vertical="center"/>
    </xf>
    <xf numFmtId="0" fontId="22" fillId="9" borderId="50" xfId="1" applyFont="1" applyFill="1" applyBorder="1" applyAlignment="1">
      <alignment horizontal="center" vertical="center"/>
    </xf>
    <xf numFmtId="0" fontId="22" fillId="0" borderId="34" xfId="1" applyFont="1" applyBorder="1" applyAlignment="1">
      <alignment horizontal="center" vertical="center"/>
    </xf>
    <xf numFmtId="0" fontId="22" fillId="0" borderId="34" xfId="1" applyFont="1" applyFill="1" applyBorder="1" applyAlignment="1">
      <alignment horizontal="center" vertical="center"/>
    </xf>
    <xf numFmtId="0" fontId="17" fillId="12" borderId="26" xfId="1" applyFont="1" applyFill="1" applyBorder="1" applyAlignment="1">
      <alignment vertical="center"/>
    </xf>
    <xf numFmtId="0" fontId="17" fillId="4" borderId="25" xfId="1" applyFont="1" applyFill="1" applyBorder="1" applyAlignment="1">
      <alignment vertical="center"/>
    </xf>
    <xf numFmtId="0" fontId="6" fillId="0" borderId="0" xfId="1" applyAlignment="1">
      <alignment horizontal="center"/>
    </xf>
    <xf numFmtId="1" fontId="6" fillId="0" borderId="0" xfId="1" applyNumberFormat="1" applyAlignment="1">
      <alignment vertical="center"/>
    </xf>
    <xf numFmtId="0" fontId="24" fillId="0" borderId="24" xfId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23" fillId="0" borderId="24" xfId="1" applyFont="1" applyBorder="1" applyAlignment="1">
      <alignment horizontal="center" vertical="center"/>
    </xf>
    <xf numFmtId="0" fontId="21" fillId="0" borderId="53" xfId="1" applyFont="1" applyFill="1" applyBorder="1" applyAlignment="1">
      <alignment horizontal="center" vertical="center"/>
    </xf>
    <xf numFmtId="1" fontId="27" fillId="0" borderId="0" xfId="1" applyNumberFormat="1" applyFont="1" applyAlignment="1">
      <alignment vertical="center"/>
    </xf>
    <xf numFmtId="0" fontId="27" fillId="0" borderId="0" xfId="1" applyFont="1" applyAlignment="1">
      <alignment vertical="center"/>
    </xf>
    <xf numFmtId="1" fontId="12" fillId="0" borderId="25" xfId="1" applyNumberFormat="1" applyFont="1" applyFill="1" applyBorder="1" applyAlignment="1">
      <alignment horizontal="left" vertical="center"/>
    </xf>
    <xf numFmtId="2" fontId="14" fillId="4" borderId="32" xfId="1" applyNumberFormat="1" applyFont="1" applyFill="1" applyBorder="1" applyAlignment="1">
      <alignment horizontal="center" vertical="center" wrapText="1"/>
    </xf>
    <xf numFmtId="0" fontId="6" fillId="0" borderId="0" xfId="1" applyFill="1"/>
    <xf numFmtId="0" fontId="22" fillId="9" borderId="27" xfId="1" applyFont="1" applyFill="1" applyBorder="1" applyAlignment="1">
      <alignment horizontal="center" vertical="center"/>
    </xf>
    <xf numFmtId="1" fontId="13" fillId="14" borderId="12" xfId="1" applyNumberFormat="1" applyFont="1" applyFill="1" applyBorder="1" applyAlignment="1">
      <alignment horizontal="center" vertical="center" wrapText="1"/>
    </xf>
    <xf numFmtId="2" fontId="14" fillId="4" borderId="31" xfId="1" applyNumberFormat="1" applyFont="1" applyFill="1" applyBorder="1" applyAlignment="1">
      <alignment horizontal="center" vertical="center" wrapText="1"/>
    </xf>
    <xf numFmtId="0" fontId="22" fillId="14" borderId="49" xfId="1" applyFont="1" applyFill="1" applyBorder="1" applyAlignment="1">
      <alignment horizontal="center" vertical="center"/>
    </xf>
    <xf numFmtId="0" fontId="5" fillId="15" borderId="12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5" fillId="16" borderId="12" xfId="0" applyFont="1" applyFill="1" applyBorder="1" applyAlignment="1">
      <alignment horizontal="center"/>
    </xf>
    <xf numFmtId="0" fontId="5" fillId="17" borderId="12" xfId="0" applyFont="1" applyFill="1" applyBorder="1" applyAlignment="1">
      <alignment horizontal="center"/>
    </xf>
    <xf numFmtId="20" fontId="4" fillId="0" borderId="10" xfId="0" applyNumberFormat="1" applyFont="1" applyFill="1" applyBorder="1"/>
    <xf numFmtId="20" fontId="4" fillId="6" borderId="55" xfId="0" applyNumberFormat="1" applyFont="1" applyFill="1" applyBorder="1"/>
    <xf numFmtId="0" fontId="4" fillId="6" borderId="56" xfId="0" applyFont="1" applyFill="1" applyBorder="1"/>
    <xf numFmtId="0" fontId="4" fillId="6" borderId="56" xfId="0" applyFont="1" applyFill="1" applyBorder="1" applyAlignment="1">
      <alignment horizontal="center"/>
    </xf>
    <xf numFmtId="0" fontId="4" fillId="3" borderId="56" xfId="0" applyFont="1" applyFill="1" applyBorder="1"/>
    <xf numFmtId="0" fontId="5" fillId="16" borderId="55" xfId="0" applyFont="1" applyFill="1" applyBorder="1" applyAlignment="1">
      <alignment horizontal="center"/>
    </xf>
    <xf numFmtId="0" fontId="5" fillId="2" borderId="55" xfId="0" applyFont="1" applyFill="1" applyBorder="1" applyAlignment="1">
      <alignment horizontal="center"/>
    </xf>
    <xf numFmtId="0" fontId="0" fillId="0" borderId="57" xfId="0" applyBorder="1"/>
    <xf numFmtId="0" fontId="29" fillId="0" borderId="0" xfId="0" applyFont="1"/>
    <xf numFmtId="0" fontId="28" fillId="0" borderId="0" xfId="0" applyFont="1"/>
    <xf numFmtId="20" fontId="4" fillId="6" borderId="12" xfId="0" applyNumberFormat="1" applyFont="1" applyFill="1" applyBorder="1"/>
    <xf numFmtId="0" fontId="4" fillId="6" borderId="12" xfId="0" applyFont="1" applyFill="1" applyBorder="1"/>
    <xf numFmtId="0" fontId="5" fillId="6" borderId="12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4" fillId="3" borderId="12" xfId="0" applyFont="1" applyFill="1" applyBorder="1"/>
    <xf numFmtId="0" fontId="4" fillId="0" borderId="12" xfId="0" applyFont="1" applyFill="1" applyBorder="1"/>
    <xf numFmtId="0" fontId="4" fillId="0" borderId="12" xfId="0" applyFont="1" applyFill="1" applyBorder="1" applyAlignment="1">
      <alignment horizontal="center"/>
    </xf>
    <xf numFmtId="0" fontId="30" fillId="0" borderId="0" xfId="0" applyFont="1"/>
    <xf numFmtId="0" fontId="5" fillId="7" borderId="58" xfId="0" applyFont="1" applyFill="1" applyBorder="1" applyAlignment="1">
      <alignment horizontal="center"/>
    </xf>
    <xf numFmtId="0" fontId="4" fillId="6" borderId="59" xfId="0" applyFont="1" applyFill="1" applyBorder="1" applyAlignment="1">
      <alignment horizontal="center"/>
    </xf>
    <xf numFmtId="0" fontId="5" fillId="8" borderId="58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5" borderId="55" xfId="0" applyFont="1" applyFill="1" applyBorder="1" applyAlignment="1">
      <alignment horizontal="center"/>
    </xf>
    <xf numFmtId="0" fontId="5" fillId="15" borderId="55" xfId="0" applyFont="1" applyFill="1" applyBorder="1" applyAlignment="1">
      <alignment horizontal="center"/>
    </xf>
    <xf numFmtId="1" fontId="11" fillId="9" borderId="61" xfId="1" applyNumberFormat="1" applyFont="1" applyFill="1" applyBorder="1" applyAlignment="1">
      <alignment horizontal="center" vertical="center" wrapText="1"/>
    </xf>
    <xf numFmtId="1" fontId="13" fillId="0" borderId="62" xfId="1" applyNumberFormat="1" applyFont="1" applyFill="1" applyBorder="1" applyAlignment="1">
      <alignment horizontal="center" vertical="center"/>
    </xf>
    <xf numFmtId="1" fontId="13" fillId="0" borderId="50" xfId="1" applyNumberFormat="1" applyFont="1" applyFill="1" applyBorder="1" applyAlignment="1">
      <alignment horizontal="center" vertical="center"/>
    </xf>
    <xf numFmtId="1" fontId="11" fillId="9" borderId="60" xfId="1" applyNumberFormat="1" applyFont="1" applyFill="1" applyBorder="1" applyAlignment="1">
      <alignment horizontal="center" vertical="center" wrapText="1"/>
    </xf>
    <xf numFmtId="1" fontId="13" fillId="0" borderId="63" xfId="1" applyNumberFormat="1" applyFont="1" applyFill="1" applyBorder="1" applyAlignment="1">
      <alignment horizontal="center" vertical="center"/>
    </xf>
    <xf numFmtId="1" fontId="13" fillId="0" borderId="64" xfId="1" applyNumberFormat="1" applyFont="1" applyFill="1" applyBorder="1" applyAlignment="1">
      <alignment horizontal="center" vertical="center"/>
    </xf>
    <xf numFmtId="1" fontId="12" fillId="0" borderId="28" xfId="1" applyNumberFormat="1" applyFont="1" applyFill="1" applyBorder="1" applyAlignment="1">
      <alignment horizontal="left" vertical="center"/>
    </xf>
    <xf numFmtId="1" fontId="12" fillId="14" borderId="25" xfId="1" applyNumberFormat="1" applyFont="1" applyFill="1" applyBorder="1" applyAlignment="1">
      <alignment horizontal="left" vertical="center"/>
    </xf>
    <xf numFmtId="1" fontId="25" fillId="0" borderId="24" xfId="1" applyNumberFormat="1" applyFont="1" applyBorder="1" applyAlignment="1">
      <alignment horizontal="center" vertical="center"/>
    </xf>
    <xf numFmtId="0" fontId="26" fillId="0" borderId="24" xfId="1" applyFont="1" applyFill="1" applyBorder="1" applyAlignment="1">
      <alignment horizontal="center" vertical="center"/>
    </xf>
    <xf numFmtId="0" fontId="25" fillId="0" borderId="24" xfId="1" applyFont="1" applyFill="1" applyBorder="1" applyAlignment="1">
      <alignment horizontal="center" vertical="center"/>
    </xf>
    <xf numFmtId="0" fontId="21" fillId="0" borderId="26" xfId="1" applyFont="1" applyFill="1" applyBorder="1" applyAlignment="1">
      <alignment horizontal="center" vertical="center"/>
    </xf>
    <xf numFmtId="0" fontId="22" fillId="14" borderId="67" xfId="1" applyFont="1" applyFill="1" applyBorder="1" applyAlignment="1">
      <alignment horizontal="center" vertical="center"/>
    </xf>
    <xf numFmtId="2" fontId="22" fillId="0" borderId="34" xfId="1" applyNumberFormat="1" applyFont="1" applyFill="1" applyBorder="1" applyAlignment="1">
      <alignment horizontal="center" vertical="center"/>
    </xf>
    <xf numFmtId="0" fontId="22" fillId="0" borderId="50" xfId="1" applyFont="1" applyFill="1" applyBorder="1" applyAlignment="1">
      <alignment horizontal="center" vertical="center"/>
    </xf>
    <xf numFmtId="0" fontId="22" fillId="0" borderId="68" xfId="1" applyFont="1" applyFill="1" applyBorder="1" applyAlignment="1">
      <alignment horizontal="center" vertical="center"/>
    </xf>
    <xf numFmtId="0" fontId="24" fillId="0" borderId="34" xfId="1" applyFont="1" applyFill="1" applyBorder="1" applyAlignment="1">
      <alignment horizontal="center" vertical="center"/>
    </xf>
    <xf numFmtId="0" fontId="17" fillId="4" borderId="26" xfId="1" applyFont="1" applyFill="1" applyBorder="1" applyAlignment="1">
      <alignment vertical="center"/>
    </xf>
    <xf numFmtId="0" fontId="20" fillId="10" borderId="69" xfId="1" applyFont="1" applyFill="1" applyBorder="1" applyAlignment="1">
      <alignment horizontal="center" vertical="center"/>
    </xf>
    <xf numFmtId="0" fontId="22" fillId="0" borderId="50" xfId="1" applyFont="1" applyBorder="1" applyAlignment="1">
      <alignment horizontal="center" vertical="center"/>
    </xf>
    <xf numFmtId="0" fontId="22" fillId="0" borderId="48" xfId="1" applyFont="1" applyBorder="1" applyAlignment="1">
      <alignment horizontal="center" vertical="center"/>
    </xf>
    <xf numFmtId="0" fontId="20" fillId="10" borderId="70" xfId="1" applyFont="1" applyFill="1" applyBorder="1" applyAlignment="1">
      <alignment horizontal="center" vertical="center"/>
    </xf>
    <xf numFmtId="0" fontId="22" fillId="0" borderId="64" xfId="1" applyFont="1" applyBorder="1" applyAlignment="1">
      <alignment horizontal="center" vertical="center"/>
    </xf>
    <xf numFmtId="0" fontId="22" fillId="0" borderId="65" xfId="1" applyFont="1" applyBorder="1" applyAlignment="1">
      <alignment horizontal="center" vertical="center"/>
    </xf>
    <xf numFmtId="0" fontId="22" fillId="0" borderId="64" xfId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/>
    </xf>
    <xf numFmtId="0" fontId="5" fillId="4" borderId="55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0" fillId="0" borderId="54" xfId="0" applyBorder="1"/>
    <xf numFmtId="0" fontId="5" fillId="17" borderId="10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16" borderId="10" xfId="0" applyFont="1" applyFill="1" applyBorder="1" applyAlignment="1">
      <alignment horizontal="center"/>
    </xf>
    <xf numFmtId="0" fontId="5" fillId="17" borderId="55" xfId="0" applyFont="1" applyFill="1" applyBorder="1" applyAlignment="1">
      <alignment horizontal="center"/>
    </xf>
    <xf numFmtId="0" fontId="4" fillId="3" borderId="13" xfId="0" applyFont="1" applyFill="1" applyBorder="1"/>
    <xf numFmtId="0" fontId="4" fillId="0" borderId="13" xfId="0" applyFont="1" applyBorder="1"/>
    <xf numFmtId="1" fontId="13" fillId="0" borderId="71" xfId="1" applyNumberFormat="1" applyFont="1" applyFill="1" applyBorder="1" applyAlignment="1">
      <alignment horizontal="center" vertical="center"/>
    </xf>
    <xf numFmtId="1" fontId="12" fillId="9" borderId="72" xfId="1" applyNumberFormat="1" applyFont="1" applyFill="1" applyBorder="1" applyAlignment="1">
      <alignment horizontal="center" vertical="center"/>
    </xf>
    <xf numFmtId="1" fontId="12" fillId="0" borderId="72" xfId="1" applyNumberFormat="1" applyFont="1" applyFill="1" applyBorder="1" applyAlignment="1">
      <alignment horizontal="left" vertical="center"/>
    </xf>
    <xf numFmtId="0" fontId="6" fillId="0" borderId="73" xfId="1" applyBorder="1" applyAlignment="1">
      <alignment vertical="center"/>
    </xf>
    <xf numFmtId="0" fontId="6" fillId="0" borderId="74" xfId="1" applyBorder="1" applyAlignment="1">
      <alignment vertical="center"/>
    </xf>
    <xf numFmtId="0" fontId="31" fillId="0" borderId="75" xfId="1" applyFont="1" applyBorder="1" applyAlignment="1">
      <alignment vertical="center"/>
    </xf>
    <xf numFmtId="0" fontId="6" fillId="0" borderId="27" xfId="1" applyBorder="1" applyAlignment="1">
      <alignment vertical="center"/>
    </xf>
    <xf numFmtId="0" fontId="6" fillId="0" borderId="24" xfId="1" applyBorder="1" applyAlignment="1">
      <alignment vertical="center"/>
    </xf>
    <xf numFmtId="0" fontId="31" fillId="0" borderId="33" xfId="1" applyFont="1" applyBorder="1" applyAlignment="1">
      <alignment vertical="center"/>
    </xf>
    <xf numFmtId="0" fontId="6" fillId="0" borderId="29" xfId="1" applyBorder="1" applyAlignment="1">
      <alignment vertical="center"/>
    </xf>
    <xf numFmtId="0" fontId="6" fillId="0" borderId="30" xfId="1" applyBorder="1" applyAlignment="1">
      <alignment vertical="center"/>
    </xf>
    <xf numFmtId="0" fontId="31" fillId="0" borderId="52" xfId="1" applyFont="1" applyBorder="1" applyAlignment="1">
      <alignment vertical="center"/>
    </xf>
    <xf numFmtId="0" fontId="32" fillId="0" borderId="0" xfId="1" applyFont="1" applyAlignment="1">
      <alignment vertical="center"/>
    </xf>
    <xf numFmtId="0" fontId="17" fillId="13" borderId="26" xfId="1" applyFont="1" applyFill="1" applyBorder="1" applyAlignment="1">
      <alignment vertical="center"/>
    </xf>
    <xf numFmtId="0" fontId="22" fillId="0" borderId="65" xfId="1" applyFont="1" applyFill="1" applyBorder="1" applyAlignment="1">
      <alignment horizontal="center" vertical="center"/>
    </xf>
    <xf numFmtId="0" fontId="21" fillId="0" borderId="76" xfId="1" applyFont="1" applyFill="1" applyBorder="1" applyAlignment="1">
      <alignment horizontal="center" vertical="center"/>
    </xf>
    <xf numFmtId="0" fontId="22" fillId="9" borderId="77" xfId="1" applyFont="1" applyFill="1" applyBorder="1" applyAlignment="1">
      <alignment horizontal="center" vertical="center"/>
    </xf>
    <xf numFmtId="0" fontId="22" fillId="0" borderId="78" xfId="1" applyFont="1" applyBorder="1" applyAlignment="1">
      <alignment horizontal="center" vertical="center"/>
    </xf>
    <xf numFmtId="0" fontId="22" fillId="0" borderId="79" xfId="1" applyFont="1" applyBorder="1" applyAlignment="1">
      <alignment horizontal="center" vertical="center"/>
    </xf>
    <xf numFmtId="0" fontId="22" fillId="0" borderId="77" xfId="1" applyFont="1" applyBorder="1" applyAlignment="1">
      <alignment horizontal="center" vertical="center"/>
    </xf>
    <xf numFmtId="0" fontId="22" fillId="0" borderId="78" xfId="1" applyFont="1" applyFill="1" applyBorder="1" applyAlignment="1">
      <alignment horizontal="center" vertical="center"/>
    </xf>
    <xf numFmtId="2" fontId="22" fillId="0" borderId="78" xfId="1" applyNumberFormat="1" applyFont="1" applyFill="1" applyBorder="1" applyAlignment="1">
      <alignment horizontal="center" vertical="center"/>
    </xf>
    <xf numFmtId="0" fontId="22" fillId="0" borderId="81" xfId="1" applyFont="1" applyFill="1" applyBorder="1" applyAlignment="1">
      <alignment horizontal="center" vertical="center"/>
    </xf>
    <xf numFmtId="0" fontId="20" fillId="10" borderId="82" xfId="1" applyFont="1" applyFill="1" applyBorder="1" applyAlignment="1">
      <alignment horizontal="center" vertical="center"/>
    </xf>
    <xf numFmtId="0" fontId="26" fillId="0" borderId="48" xfId="1" applyFont="1" applyFill="1" applyBorder="1" applyAlignment="1">
      <alignment horizontal="center" vertical="center"/>
    </xf>
    <xf numFmtId="0" fontId="22" fillId="0" borderId="77" xfId="1" applyFont="1" applyFill="1" applyBorder="1" applyAlignment="1">
      <alignment horizontal="center" vertical="center"/>
    </xf>
    <xf numFmtId="0" fontId="26" fillId="0" borderId="65" xfId="1" applyFont="1" applyFill="1" applyBorder="1" applyAlignment="1">
      <alignment horizontal="center" vertical="center"/>
    </xf>
    <xf numFmtId="0" fontId="22" fillId="0" borderId="79" xfId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/>
    </xf>
    <xf numFmtId="20" fontId="4" fillId="6" borderId="83" xfId="0" applyNumberFormat="1" applyFont="1" applyFill="1" applyBorder="1"/>
    <xf numFmtId="0" fontId="4" fillId="6" borderId="84" xfId="0" applyFont="1" applyFill="1" applyBorder="1"/>
    <xf numFmtId="0" fontId="4" fillId="6" borderId="84" xfId="0" applyFont="1" applyFill="1" applyBorder="1" applyAlignment="1">
      <alignment horizontal="center"/>
    </xf>
    <xf numFmtId="0" fontId="4" fillId="3" borderId="84" xfId="0" applyFont="1" applyFill="1" applyBorder="1"/>
    <xf numFmtId="0" fontId="23" fillId="0" borderId="48" xfId="1" applyFont="1" applyBorder="1" applyAlignment="1">
      <alignment horizontal="center" vertical="center"/>
    </xf>
    <xf numFmtId="0" fontId="0" fillId="0" borderId="85" xfId="0" applyBorder="1"/>
    <xf numFmtId="0" fontId="4" fillId="0" borderId="11" xfId="0" applyFont="1" applyFill="1" applyBorder="1"/>
    <xf numFmtId="0" fontId="0" fillId="0" borderId="0" xfId="0" applyFill="1"/>
    <xf numFmtId="0" fontId="5" fillId="8" borderId="10" xfId="0" applyFont="1" applyFill="1" applyBorder="1" applyAlignment="1">
      <alignment horizontal="center"/>
    </xf>
    <xf numFmtId="0" fontId="5" fillId="15" borderId="10" xfId="0" applyFont="1" applyFill="1" applyBorder="1" applyAlignment="1">
      <alignment horizontal="center"/>
    </xf>
    <xf numFmtId="0" fontId="5" fillId="7" borderId="55" xfId="0" applyFont="1" applyFill="1" applyBorder="1" applyAlignment="1">
      <alignment horizontal="center"/>
    </xf>
    <xf numFmtId="0" fontId="5" fillId="8" borderId="55" xfId="0" applyFont="1" applyFill="1" applyBorder="1" applyAlignment="1">
      <alignment horizontal="center"/>
    </xf>
    <xf numFmtId="20" fontId="4" fillId="0" borderId="12" xfId="0" applyNumberFormat="1" applyFont="1" applyFill="1" applyBorder="1"/>
    <xf numFmtId="1" fontId="13" fillId="0" borderId="48" xfId="1" applyNumberFormat="1" applyFont="1" applyFill="1" applyBorder="1" applyAlignment="1">
      <alignment horizontal="center" vertical="center"/>
    </xf>
    <xf numFmtId="1" fontId="13" fillId="0" borderId="27" xfId="1" applyNumberFormat="1" applyFont="1" applyFill="1" applyBorder="1" applyAlignment="1">
      <alignment horizontal="center" vertical="center"/>
    </xf>
    <xf numFmtId="1" fontId="13" fillId="0" borderId="65" xfId="1" applyNumberFormat="1" applyFont="1" applyFill="1" applyBorder="1" applyAlignment="1">
      <alignment horizontal="center" vertical="center"/>
    </xf>
    <xf numFmtId="1" fontId="13" fillId="0" borderId="25" xfId="1" applyNumberFormat="1" applyFont="1" applyBorder="1" applyAlignment="1">
      <alignment horizontal="center" vertical="center" wrapText="1"/>
    </xf>
    <xf numFmtId="0" fontId="25" fillId="0" borderId="48" xfId="1" applyFont="1" applyFill="1" applyBorder="1" applyAlignment="1">
      <alignment horizontal="center" vertical="center"/>
    </xf>
    <xf numFmtId="0" fontId="25" fillId="0" borderId="65" xfId="1" applyFont="1" applyFill="1" applyBorder="1" applyAlignment="1">
      <alignment horizontal="center" vertical="center"/>
    </xf>
    <xf numFmtId="0" fontId="33" fillId="0" borderId="48" xfId="1" applyFont="1" applyFill="1" applyBorder="1" applyAlignment="1">
      <alignment horizontal="center" vertical="center"/>
    </xf>
    <xf numFmtId="0" fontId="4" fillId="0" borderId="12" xfId="0" applyFont="1" applyBorder="1"/>
    <xf numFmtId="0" fontId="4" fillId="0" borderId="12" xfId="0" applyFont="1" applyBorder="1" applyAlignment="1">
      <alignment horizontal="center"/>
    </xf>
    <xf numFmtId="0" fontId="4" fillId="3" borderId="10" xfId="0" applyFont="1" applyFill="1" applyBorder="1"/>
    <xf numFmtId="0" fontId="4" fillId="0" borderId="87" xfId="0" applyFont="1" applyBorder="1" applyAlignment="1">
      <alignment horizontal="center"/>
    </xf>
    <xf numFmtId="0" fontId="4" fillId="3" borderId="87" xfId="0" applyFont="1" applyFill="1" applyBorder="1"/>
    <xf numFmtId="0" fontId="4" fillId="0" borderId="87" xfId="0" applyFont="1" applyBorder="1"/>
    <xf numFmtId="20" fontId="4" fillId="6" borderId="58" xfId="0" applyNumberFormat="1" applyFont="1" applyFill="1" applyBorder="1"/>
    <xf numFmtId="0" fontId="4" fillId="6" borderId="55" xfId="0" applyFont="1" applyFill="1" applyBorder="1"/>
    <xf numFmtId="0" fontId="4" fillId="6" borderId="55" xfId="0" applyFont="1" applyFill="1" applyBorder="1" applyAlignment="1">
      <alignment horizontal="center"/>
    </xf>
    <xf numFmtId="0" fontId="4" fillId="3" borderId="55" xfId="0" applyFont="1" applyFill="1" applyBorder="1"/>
    <xf numFmtId="49" fontId="4" fillId="12" borderId="11" xfId="0" applyNumberFormat="1" applyFont="1" applyFill="1" applyBorder="1" applyAlignment="1">
      <alignment horizontal="center"/>
    </xf>
    <xf numFmtId="1" fontId="13" fillId="0" borderId="29" xfId="1" applyNumberFormat="1" applyFont="1" applyFill="1" applyBorder="1" applyAlignment="1">
      <alignment horizontal="center" vertical="center"/>
    </xf>
    <xf numFmtId="1" fontId="13" fillId="14" borderId="36" xfId="1" applyNumberFormat="1" applyFont="1" applyFill="1" applyBorder="1" applyAlignment="1">
      <alignment horizontal="center" vertical="center"/>
    </xf>
    <xf numFmtId="1" fontId="13" fillId="0" borderId="30" xfId="1" applyNumberFormat="1" applyFont="1" applyFill="1" applyBorder="1" applyAlignment="1">
      <alignment horizontal="center" vertical="center"/>
    </xf>
    <xf numFmtId="1" fontId="13" fillId="14" borderId="34" xfId="1" applyNumberFormat="1" applyFont="1" applyFill="1" applyBorder="1" applyAlignment="1">
      <alignment horizontal="center" vertical="center"/>
    </xf>
    <xf numFmtId="1" fontId="13" fillId="0" borderId="66" xfId="1" applyNumberFormat="1" applyFont="1" applyFill="1" applyBorder="1" applyAlignment="1">
      <alignment horizontal="center" vertical="center"/>
    </xf>
    <xf numFmtId="1" fontId="13" fillId="14" borderId="64" xfId="1" applyNumberFormat="1" applyFont="1" applyFill="1" applyBorder="1" applyAlignment="1">
      <alignment horizontal="center" vertical="center"/>
    </xf>
    <xf numFmtId="1" fontId="13" fillId="0" borderId="51" xfId="1" applyNumberFormat="1" applyFont="1" applyFill="1" applyBorder="1" applyAlignment="1">
      <alignment horizontal="center" vertical="center"/>
    </xf>
    <xf numFmtId="1" fontId="13" fillId="14" borderId="50" xfId="1" applyNumberFormat="1" applyFont="1" applyFill="1" applyBorder="1" applyAlignment="1">
      <alignment horizontal="center" vertical="center"/>
    </xf>
    <xf numFmtId="1" fontId="13" fillId="0" borderId="10" xfId="1" applyNumberFormat="1" applyFont="1" applyFill="1" applyBorder="1" applyAlignment="1">
      <alignment horizontal="center" vertical="center"/>
    </xf>
    <xf numFmtId="1" fontId="13" fillId="14" borderId="26" xfId="1" applyNumberFormat="1" applyFont="1" applyFill="1" applyBorder="1" applyAlignment="1">
      <alignment horizontal="center" vertical="center"/>
    </xf>
    <xf numFmtId="1" fontId="13" fillId="0" borderId="28" xfId="1" applyNumberFormat="1" applyFont="1" applyBorder="1" applyAlignment="1">
      <alignment horizontal="center" vertical="center" wrapText="1"/>
    </xf>
    <xf numFmtId="1" fontId="13" fillId="14" borderId="26" xfId="1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5" fillId="4" borderId="58" xfId="0" applyFont="1" applyFill="1" applyBorder="1" applyAlignment="1">
      <alignment horizontal="center"/>
    </xf>
    <xf numFmtId="0" fontId="5" fillId="17" borderId="58" xfId="0" applyFont="1" applyFill="1" applyBorder="1" applyAlignment="1">
      <alignment horizontal="center"/>
    </xf>
    <xf numFmtId="0" fontId="5" fillId="16" borderId="58" xfId="0" applyFont="1" applyFill="1" applyBorder="1" applyAlignment="1">
      <alignment horizontal="center"/>
    </xf>
    <xf numFmtId="0" fontId="4" fillId="6" borderId="58" xfId="0" applyFont="1" applyFill="1" applyBorder="1" applyAlignment="1">
      <alignment horizontal="center"/>
    </xf>
    <xf numFmtId="0" fontId="4" fillId="6" borderId="58" xfId="0" applyFont="1" applyFill="1" applyBorder="1"/>
    <xf numFmtId="0" fontId="35" fillId="0" borderId="0" xfId="0" applyFont="1"/>
    <xf numFmtId="0" fontId="0" fillId="0" borderId="0" xfId="0" applyAlignment="1">
      <alignment horizontal="center"/>
    </xf>
    <xf numFmtId="0" fontId="28" fillId="0" borderId="0" xfId="0" applyFont="1" applyAlignment="1">
      <alignment horizontal="center"/>
    </xf>
    <xf numFmtId="1" fontId="16" fillId="0" borderId="48" xfId="1" applyNumberFormat="1" applyFont="1" applyFill="1" applyBorder="1" applyAlignment="1">
      <alignment horizontal="center" vertical="center"/>
    </xf>
    <xf numFmtId="20" fontId="4" fillId="0" borderId="0" xfId="0" applyNumberFormat="1" applyFont="1" applyFill="1" applyBorder="1"/>
    <xf numFmtId="0" fontId="4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6" borderId="10" xfId="0" applyFont="1" applyFill="1" applyBorder="1"/>
    <xf numFmtId="0" fontId="4" fillId="6" borderId="10" xfId="0" applyFont="1" applyFill="1" applyBorder="1" applyAlignment="1">
      <alignment horizontal="center"/>
    </xf>
    <xf numFmtId="20" fontId="4" fillId="0" borderId="55" xfId="0" applyNumberFormat="1" applyFont="1" applyFill="1" applyBorder="1"/>
    <xf numFmtId="0" fontId="4" fillId="0" borderId="55" xfId="0" applyFont="1" applyFill="1" applyBorder="1"/>
    <xf numFmtId="0" fontId="4" fillId="0" borderId="55" xfId="0" applyFont="1" applyFill="1" applyBorder="1" applyAlignment="1">
      <alignment horizontal="center"/>
    </xf>
    <xf numFmtId="1" fontId="13" fillId="0" borderId="49" xfId="1" applyNumberFormat="1" applyFont="1" applyFill="1" applyBorder="1" applyAlignment="1">
      <alignment horizontal="center" vertical="center"/>
    </xf>
    <xf numFmtId="1" fontId="13" fillId="14" borderId="49" xfId="1" applyNumberFormat="1" applyFont="1" applyFill="1" applyBorder="1" applyAlignment="1">
      <alignment horizontal="center" vertical="center"/>
    </xf>
    <xf numFmtId="1" fontId="13" fillId="14" borderId="24" xfId="1" applyNumberFormat="1" applyFont="1" applyFill="1" applyBorder="1" applyAlignment="1">
      <alignment horizontal="center" vertical="center"/>
    </xf>
    <xf numFmtId="1" fontId="13" fillId="0" borderId="91" xfId="1" applyNumberFormat="1" applyFont="1" applyFill="1" applyBorder="1" applyAlignment="1">
      <alignment horizontal="center" vertical="center"/>
    </xf>
    <xf numFmtId="1" fontId="13" fillId="0" borderId="92" xfId="1" applyNumberFormat="1" applyFont="1" applyFill="1" applyBorder="1" applyAlignment="1">
      <alignment horizontal="center" vertical="center"/>
    </xf>
    <xf numFmtId="1" fontId="11" fillId="9" borderId="93" xfId="1" applyNumberFormat="1" applyFont="1" applyFill="1" applyBorder="1" applyAlignment="1">
      <alignment horizontal="center" vertical="center" wrapText="1"/>
    </xf>
    <xf numFmtId="1" fontId="13" fillId="14" borderId="48" xfId="1" applyNumberFormat="1" applyFont="1" applyFill="1" applyBorder="1" applyAlignment="1">
      <alignment horizontal="center" vertical="center"/>
    </xf>
    <xf numFmtId="1" fontId="13" fillId="14" borderId="65" xfId="1" applyNumberFormat="1" applyFont="1" applyFill="1" applyBorder="1" applyAlignment="1">
      <alignment horizontal="center" vertical="center"/>
    </xf>
    <xf numFmtId="1" fontId="14" fillId="0" borderId="22" xfId="1" applyNumberFormat="1" applyFont="1" applyFill="1" applyBorder="1" applyAlignment="1">
      <alignment horizontal="center" vertical="center"/>
    </xf>
    <xf numFmtId="0" fontId="37" fillId="0" borderId="48" xfId="1" applyFont="1" applyFill="1" applyBorder="1" applyAlignment="1">
      <alignment horizontal="center" vertical="center"/>
    </xf>
    <xf numFmtId="0" fontId="38" fillId="0" borderId="48" xfId="1" applyFont="1" applyFill="1" applyBorder="1" applyAlignment="1">
      <alignment horizontal="center" vertical="center"/>
    </xf>
    <xf numFmtId="0" fontId="4" fillId="3" borderId="58" xfId="0" applyFont="1" applyFill="1" applyBorder="1"/>
    <xf numFmtId="0" fontId="5" fillId="15" borderId="58" xfId="0" applyFont="1" applyFill="1" applyBorder="1" applyAlignment="1">
      <alignment horizontal="center"/>
    </xf>
    <xf numFmtId="0" fontId="22" fillId="0" borderId="94" xfId="1" applyFont="1" applyFill="1" applyBorder="1" applyAlignment="1">
      <alignment horizontal="center" vertical="center"/>
    </xf>
    <xf numFmtId="0" fontId="25" fillId="0" borderId="94" xfId="1" applyFont="1" applyFill="1" applyBorder="1" applyAlignment="1">
      <alignment horizontal="center" vertical="center"/>
    </xf>
    <xf numFmtId="0" fontId="22" fillId="0" borderId="95" xfId="1" applyFont="1" applyFill="1" applyBorder="1" applyAlignment="1">
      <alignment horizontal="center" vertical="center"/>
    </xf>
    <xf numFmtId="0" fontId="22" fillId="0" borderId="96" xfId="1" applyFont="1" applyFill="1" applyBorder="1" applyAlignment="1">
      <alignment horizontal="center" vertical="center"/>
    </xf>
    <xf numFmtId="0" fontId="23" fillId="0" borderId="48" xfId="1" applyFont="1" applyFill="1" applyBorder="1" applyAlignment="1">
      <alignment horizontal="center" vertical="center"/>
    </xf>
    <xf numFmtId="0" fontId="20" fillId="10" borderId="46" xfId="1" applyFont="1" applyFill="1" applyBorder="1" applyAlignment="1">
      <alignment horizontal="center" vertical="center"/>
    </xf>
    <xf numFmtId="0" fontId="17" fillId="4" borderId="76" xfId="1" applyFont="1" applyFill="1" applyBorder="1" applyAlignment="1">
      <alignment vertical="center"/>
    </xf>
    <xf numFmtId="0" fontId="22" fillId="15" borderId="49" xfId="1" applyFont="1" applyFill="1" applyBorder="1" applyAlignment="1">
      <alignment horizontal="center" vertical="center"/>
    </xf>
    <xf numFmtId="0" fontId="22" fillId="15" borderId="67" xfId="1" applyFont="1" applyFill="1" applyBorder="1" applyAlignment="1">
      <alignment horizontal="center" vertical="center"/>
    </xf>
    <xf numFmtId="0" fontId="22" fillId="15" borderId="80" xfId="1" applyFont="1" applyFill="1" applyBorder="1" applyAlignment="1">
      <alignment horizontal="center" vertical="center"/>
    </xf>
    <xf numFmtId="20" fontId="4" fillId="0" borderId="83" xfId="0" applyNumberFormat="1" applyFont="1" applyFill="1" applyBorder="1"/>
    <xf numFmtId="0" fontId="5" fillId="6" borderId="10" xfId="0" applyFont="1" applyFill="1" applyBorder="1" applyAlignment="1">
      <alignment horizontal="center"/>
    </xf>
    <xf numFmtId="46" fontId="4" fillId="6" borderId="12" xfId="0" applyNumberFormat="1" applyFont="1" applyFill="1" applyBorder="1" applyAlignment="1">
      <alignment horizontal="center"/>
    </xf>
    <xf numFmtId="0" fontId="20" fillId="10" borderId="97" xfId="1" applyFont="1" applyFill="1" applyBorder="1" applyAlignment="1">
      <alignment horizontal="center" vertical="center"/>
    </xf>
    <xf numFmtId="0" fontId="22" fillId="0" borderId="67" xfId="1" applyFont="1" applyFill="1" applyBorder="1" applyAlignment="1">
      <alignment horizontal="center" vertical="center"/>
    </xf>
    <xf numFmtId="46" fontId="4" fillId="0" borderId="12" xfId="0" applyNumberFormat="1" applyFont="1" applyFill="1" applyBorder="1" applyAlignment="1">
      <alignment horizontal="center"/>
    </xf>
    <xf numFmtId="1" fontId="11" fillId="9" borderId="98" xfId="1" applyNumberFormat="1" applyFont="1" applyFill="1" applyBorder="1" applyAlignment="1">
      <alignment horizontal="center" vertical="center" wrapText="1"/>
    </xf>
    <xf numFmtId="1" fontId="13" fillId="0" borderId="99" xfId="1" applyNumberFormat="1" applyFont="1" applyFill="1" applyBorder="1" applyAlignment="1">
      <alignment horizontal="center" vertical="center"/>
    </xf>
    <xf numFmtId="1" fontId="13" fillId="0" borderId="94" xfId="1" applyNumberFormat="1" applyFont="1" applyFill="1" applyBorder="1" applyAlignment="1">
      <alignment horizontal="center" vertical="center"/>
    </xf>
    <xf numFmtId="1" fontId="13" fillId="14" borderId="94" xfId="1" applyNumberFormat="1" applyFont="1" applyFill="1" applyBorder="1" applyAlignment="1">
      <alignment horizontal="center" vertical="center"/>
    </xf>
    <xf numFmtId="1" fontId="13" fillId="0" borderId="100" xfId="1" applyNumberFormat="1" applyFont="1" applyFill="1" applyBorder="1" applyAlignment="1">
      <alignment horizontal="center" vertical="center"/>
    </xf>
    <xf numFmtId="0" fontId="23" fillId="0" borderId="50" xfId="1" applyFont="1" applyFill="1" applyBorder="1" applyAlignment="1">
      <alignment horizontal="center" vertical="center"/>
    </xf>
    <xf numFmtId="0" fontId="4" fillId="0" borderId="10" xfId="0" applyFont="1" applyFill="1" applyBorder="1"/>
    <xf numFmtId="0" fontId="28" fillId="0" borderId="0" xfId="0" applyFont="1" applyAlignment="1">
      <alignment horizontal="right"/>
    </xf>
    <xf numFmtId="20" fontId="28" fillId="0" borderId="0" xfId="0" applyNumberFormat="1" applyFont="1" applyAlignment="1">
      <alignment horizontal="left"/>
    </xf>
    <xf numFmtId="49" fontId="4" fillId="18" borderId="12" xfId="0" applyNumberFormat="1" applyFont="1" applyFill="1" applyBorder="1" applyAlignment="1">
      <alignment horizontal="center"/>
    </xf>
    <xf numFmtId="1" fontId="10" fillId="9" borderId="14" xfId="1" applyNumberFormat="1" applyFont="1" applyFill="1" applyBorder="1" applyAlignment="1">
      <alignment horizontal="center" vertical="center" textRotation="90" wrapText="1"/>
    </xf>
    <xf numFmtId="1" fontId="10" fillId="9" borderId="10" xfId="1" applyNumberFormat="1" applyFont="1" applyFill="1" applyBorder="1" applyAlignment="1">
      <alignment horizontal="center" vertical="center" textRotation="90" wrapText="1"/>
    </xf>
    <xf numFmtId="1" fontId="7" fillId="9" borderId="14" xfId="1" applyNumberFormat="1" applyFont="1" applyFill="1" applyBorder="1" applyAlignment="1">
      <alignment horizontal="center" vertical="center" textRotation="90"/>
    </xf>
    <xf numFmtId="1" fontId="7" fillId="9" borderId="10" xfId="1" applyNumberFormat="1" applyFont="1" applyFill="1" applyBorder="1" applyAlignment="1">
      <alignment horizontal="center" vertical="center" textRotation="90"/>
    </xf>
    <xf numFmtId="1" fontId="8" fillId="9" borderId="14" xfId="1" applyNumberFormat="1" applyFont="1" applyFill="1" applyBorder="1" applyAlignment="1">
      <alignment horizontal="center" vertical="center" wrapText="1"/>
    </xf>
    <xf numFmtId="1" fontId="8" fillId="9" borderId="17" xfId="1" applyNumberFormat="1" applyFont="1" applyFill="1" applyBorder="1" applyAlignment="1">
      <alignment horizontal="center" vertical="center" wrapText="1"/>
    </xf>
    <xf numFmtId="1" fontId="8" fillId="9" borderId="15" xfId="1" applyNumberFormat="1" applyFont="1" applyFill="1" applyBorder="1" applyAlignment="1">
      <alignment horizontal="center" vertical="center" wrapText="1"/>
    </xf>
    <xf numFmtId="1" fontId="8" fillId="9" borderId="16" xfId="1" applyNumberFormat="1" applyFont="1" applyFill="1" applyBorder="1" applyAlignment="1">
      <alignment horizontal="center" vertical="center" wrapText="1"/>
    </xf>
    <xf numFmtId="1" fontId="9" fillId="9" borderId="14" xfId="1" applyNumberFormat="1" applyFont="1" applyFill="1" applyBorder="1" applyAlignment="1">
      <alignment horizontal="center" vertical="center" textRotation="90" wrapText="1"/>
    </xf>
    <xf numFmtId="1" fontId="9" fillId="9" borderId="10" xfId="1" applyNumberFormat="1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86" xfId="0" applyFont="1" applyBorder="1" applyAlignment="1">
      <alignment horizontal="center"/>
    </xf>
    <xf numFmtId="0" fontId="34" fillId="0" borderId="88" xfId="0" applyFont="1" applyFill="1" applyBorder="1" applyAlignment="1">
      <alignment horizontal="center"/>
    </xf>
    <xf numFmtId="0" fontId="35" fillId="0" borderId="89" xfId="0" applyFont="1" applyBorder="1" applyAlignment="1">
      <alignment horizontal="center"/>
    </xf>
    <xf numFmtId="0" fontId="35" fillId="0" borderId="90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34" fillId="6" borderId="1" xfId="0" applyFont="1" applyFill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35" fillId="0" borderId="1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17" fillId="10" borderId="15" xfId="1" applyFont="1" applyFill="1" applyBorder="1" applyAlignment="1">
      <alignment horizontal="center" vertical="center" textRotation="90"/>
    </xf>
    <xf numFmtId="0" fontId="17" fillId="10" borderId="54" xfId="1" applyFont="1" applyFill="1" applyBorder="1" applyAlignment="1">
      <alignment horizontal="center" vertical="center" textRotation="90"/>
    </xf>
    <xf numFmtId="0" fontId="18" fillId="11" borderId="14" xfId="1" applyFont="1" applyFill="1" applyBorder="1" applyAlignment="1">
      <alignment horizontal="center" vertical="center" wrapText="1"/>
    </xf>
    <xf numFmtId="0" fontId="18" fillId="11" borderId="42" xfId="1" applyFont="1" applyFill="1" applyBorder="1" applyAlignment="1">
      <alignment horizontal="center" vertical="center" wrapText="1"/>
    </xf>
    <xf numFmtId="0" fontId="18" fillId="9" borderId="38" xfId="1" applyFont="1" applyFill="1" applyBorder="1" applyAlignment="1">
      <alignment horizontal="center" vertical="center" wrapText="1"/>
    </xf>
    <xf numFmtId="0" fontId="18" fillId="9" borderId="43" xfId="1" applyFont="1" applyFill="1" applyBorder="1" applyAlignment="1">
      <alignment horizontal="center" vertical="center" wrapText="1"/>
    </xf>
    <xf numFmtId="0" fontId="19" fillId="0" borderId="39" xfId="1" applyFont="1" applyBorder="1" applyAlignment="1">
      <alignment horizontal="center"/>
    </xf>
    <xf numFmtId="0" fontId="19" fillId="0" borderId="40" xfId="1" applyFont="1" applyBorder="1" applyAlignment="1">
      <alignment horizontal="center"/>
    </xf>
    <xf numFmtId="0" fontId="19" fillId="0" borderId="41" xfId="1" applyFont="1" applyBorder="1" applyAlignment="1">
      <alignment horizontal="center"/>
    </xf>
    <xf numFmtId="0" fontId="0" fillId="0" borderId="85" xfId="0" applyFill="1" applyBorder="1"/>
    <xf numFmtId="0" fontId="4" fillId="0" borderId="83" xfId="0" applyFont="1" applyFill="1" applyBorder="1"/>
    <xf numFmtId="0" fontId="5" fillId="0" borderId="83" xfId="0" applyFont="1" applyFill="1" applyBorder="1" applyAlignment="1">
      <alignment horizontal="center"/>
    </xf>
    <xf numFmtId="0" fontId="4" fillId="0" borderId="83" xfId="0" applyFont="1" applyFill="1" applyBorder="1" applyAlignment="1">
      <alignment horizontal="center"/>
    </xf>
    <xf numFmtId="0" fontId="34" fillId="0" borderId="89" xfId="0" applyFont="1" applyFill="1" applyBorder="1" applyAlignment="1">
      <alignment horizontal="center"/>
    </xf>
    <xf numFmtId="0" fontId="34" fillId="0" borderId="90" xfId="0" applyFont="1" applyFill="1" applyBorder="1" applyAlignment="1">
      <alignment horizontal="center"/>
    </xf>
    <xf numFmtId="0" fontId="5" fillId="5" borderId="58" xfId="0" applyFont="1" applyFill="1" applyBorder="1" applyAlignment="1">
      <alignment horizontal="center"/>
    </xf>
  </cellXfs>
  <cellStyles count="2">
    <cellStyle name="normální" xfId="0" builtinId="0"/>
    <cellStyle name="normální 2" xfId="1"/>
  </cellStyles>
  <dxfs count="14">
    <dxf>
      <font>
        <color rgb="FFFF0000"/>
      </font>
    </dxf>
    <dxf>
      <font>
        <b val="0"/>
        <i val="0"/>
        <color rgb="FFFF000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lor rgb="FFFF0000"/>
      </font>
    </dxf>
    <dxf>
      <font>
        <b val="0"/>
        <i val="0"/>
        <color rgb="FFFF000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lor rgb="FFFF0000"/>
      </font>
    </dxf>
    <dxf>
      <font>
        <b val="0"/>
        <i val="0"/>
        <color rgb="FFFF000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rgb="FF9C0006"/>
      </font>
    </dxf>
    <dxf>
      <font>
        <color rgb="FFFF0000"/>
      </font>
    </dxf>
    <dxf>
      <font>
        <condense val="0"/>
        <extend val="0"/>
        <color rgb="FF9C0006"/>
      </font>
    </dxf>
    <dxf>
      <font>
        <b/>
        <i val="0"/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K22"/>
  <sheetViews>
    <sheetView showGridLines="0" zoomScale="70" zoomScaleNormal="70" workbookViewId="0">
      <pane xSplit="17" ySplit="10" topLeftCell="CI11" activePane="bottomRight" state="frozen"/>
      <selection pane="topRight" activeCell="R1" sqref="R1"/>
      <selection pane="bottomLeft" activeCell="A11" sqref="A11"/>
      <selection pane="bottomRight" activeCell="CS16" sqref="CS16"/>
    </sheetView>
  </sheetViews>
  <sheetFormatPr defaultRowHeight="12.75"/>
  <cols>
    <col min="1" max="1" width="3.7109375" style="13" customWidth="1"/>
    <col min="2" max="2" width="21.7109375" style="13" customWidth="1"/>
    <col min="3" max="108" width="4.7109375" style="13" customWidth="1"/>
    <col min="109" max="109" width="7.7109375" style="13" customWidth="1"/>
    <col min="110" max="110" width="9.140625" style="13" customWidth="1"/>
    <col min="111" max="113" width="5.7109375" style="13" customWidth="1"/>
    <col min="114" max="114" width="7.7109375" style="13" customWidth="1"/>
    <col min="115" max="277" width="9.140625" style="13"/>
    <col min="278" max="278" width="3.7109375" style="13" customWidth="1"/>
    <col min="279" max="279" width="20.140625" style="13" customWidth="1"/>
    <col min="280" max="364" width="4.7109375" style="13" customWidth="1"/>
    <col min="365" max="365" width="7.7109375" style="13" customWidth="1"/>
    <col min="366" max="366" width="9.140625" style="13" customWidth="1"/>
    <col min="367" max="369" width="5.7109375" style="13" customWidth="1"/>
    <col min="370" max="370" width="7.7109375" style="13" customWidth="1"/>
    <col min="371" max="533" width="9.140625" style="13"/>
    <col min="534" max="534" width="3.7109375" style="13" customWidth="1"/>
    <col min="535" max="535" width="20.140625" style="13" customWidth="1"/>
    <col min="536" max="620" width="4.7109375" style="13" customWidth="1"/>
    <col min="621" max="621" width="7.7109375" style="13" customWidth="1"/>
    <col min="622" max="622" width="9.140625" style="13" customWidth="1"/>
    <col min="623" max="625" width="5.7109375" style="13" customWidth="1"/>
    <col min="626" max="626" width="7.7109375" style="13" customWidth="1"/>
    <col min="627" max="789" width="9.140625" style="13"/>
    <col min="790" max="790" width="3.7109375" style="13" customWidth="1"/>
    <col min="791" max="791" width="20.140625" style="13" customWidth="1"/>
    <col min="792" max="876" width="4.7109375" style="13" customWidth="1"/>
    <col min="877" max="877" width="7.7109375" style="13" customWidth="1"/>
    <col min="878" max="878" width="9.140625" style="13" customWidth="1"/>
    <col min="879" max="881" width="5.7109375" style="13" customWidth="1"/>
    <col min="882" max="882" width="7.7109375" style="13" customWidth="1"/>
    <col min="883" max="1045" width="9.140625" style="13"/>
    <col min="1046" max="1046" width="3.7109375" style="13" customWidth="1"/>
    <col min="1047" max="1047" width="20.140625" style="13" customWidth="1"/>
    <col min="1048" max="1132" width="4.7109375" style="13" customWidth="1"/>
    <col min="1133" max="1133" width="7.7109375" style="13" customWidth="1"/>
    <col min="1134" max="1134" width="9.140625" style="13" customWidth="1"/>
    <col min="1135" max="1137" width="5.7109375" style="13" customWidth="1"/>
    <col min="1138" max="1138" width="7.7109375" style="13" customWidth="1"/>
    <col min="1139" max="1301" width="9.140625" style="13"/>
    <col min="1302" max="1302" width="3.7109375" style="13" customWidth="1"/>
    <col min="1303" max="1303" width="20.140625" style="13" customWidth="1"/>
    <col min="1304" max="1388" width="4.7109375" style="13" customWidth="1"/>
    <col min="1389" max="1389" width="7.7109375" style="13" customWidth="1"/>
    <col min="1390" max="1390" width="9.140625" style="13" customWidth="1"/>
    <col min="1391" max="1393" width="5.7109375" style="13" customWidth="1"/>
    <col min="1394" max="1394" width="7.7109375" style="13" customWidth="1"/>
    <col min="1395" max="1557" width="9.140625" style="13"/>
    <col min="1558" max="1558" width="3.7109375" style="13" customWidth="1"/>
    <col min="1559" max="1559" width="20.140625" style="13" customWidth="1"/>
    <col min="1560" max="1644" width="4.7109375" style="13" customWidth="1"/>
    <col min="1645" max="1645" width="7.7109375" style="13" customWidth="1"/>
    <col min="1646" max="1646" width="9.140625" style="13" customWidth="1"/>
    <col min="1647" max="1649" width="5.7109375" style="13" customWidth="1"/>
    <col min="1650" max="1650" width="7.7109375" style="13" customWidth="1"/>
    <col min="1651" max="1813" width="9.140625" style="13"/>
    <col min="1814" max="1814" width="3.7109375" style="13" customWidth="1"/>
    <col min="1815" max="1815" width="20.140625" style="13" customWidth="1"/>
    <col min="1816" max="1900" width="4.7109375" style="13" customWidth="1"/>
    <col min="1901" max="1901" width="7.7109375" style="13" customWidth="1"/>
    <col min="1902" max="1902" width="9.140625" style="13" customWidth="1"/>
    <col min="1903" max="1905" width="5.7109375" style="13" customWidth="1"/>
    <col min="1906" max="1906" width="7.7109375" style="13" customWidth="1"/>
    <col min="1907" max="2069" width="9.140625" style="13"/>
    <col min="2070" max="2070" width="3.7109375" style="13" customWidth="1"/>
    <col min="2071" max="2071" width="20.140625" style="13" customWidth="1"/>
    <col min="2072" max="2156" width="4.7109375" style="13" customWidth="1"/>
    <col min="2157" max="2157" width="7.7109375" style="13" customWidth="1"/>
    <col min="2158" max="2158" width="9.140625" style="13" customWidth="1"/>
    <col min="2159" max="2161" width="5.7109375" style="13" customWidth="1"/>
    <col min="2162" max="2162" width="7.7109375" style="13" customWidth="1"/>
    <col min="2163" max="2325" width="9.140625" style="13"/>
    <col min="2326" max="2326" width="3.7109375" style="13" customWidth="1"/>
    <col min="2327" max="2327" width="20.140625" style="13" customWidth="1"/>
    <col min="2328" max="2412" width="4.7109375" style="13" customWidth="1"/>
    <col min="2413" max="2413" width="7.7109375" style="13" customWidth="1"/>
    <col min="2414" max="2414" width="9.140625" style="13" customWidth="1"/>
    <col min="2415" max="2417" width="5.7109375" style="13" customWidth="1"/>
    <col min="2418" max="2418" width="7.7109375" style="13" customWidth="1"/>
    <col min="2419" max="2581" width="9.140625" style="13"/>
    <col min="2582" max="2582" width="3.7109375" style="13" customWidth="1"/>
    <col min="2583" max="2583" width="20.140625" style="13" customWidth="1"/>
    <col min="2584" max="2668" width="4.7109375" style="13" customWidth="1"/>
    <col min="2669" max="2669" width="7.7109375" style="13" customWidth="1"/>
    <col min="2670" max="2670" width="9.140625" style="13" customWidth="1"/>
    <col min="2671" max="2673" width="5.7109375" style="13" customWidth="1"/>
    <col min="2674" max="2674" width="7.7109375" style="13" customWidth="1"/>
    <col min="2675" max="2837" width="9.140625" style="13"/>
    <col min="2838" max="2838" width="3.7109375" style="13" customWidth="1"/>
    <col min="2839" max="2839" width="20.140625" style="13" customWidth="1"/>
    <col min="2840" max="2924" width="4.7109375" style="13" customWidth="1"/>
    <col min="2925" max="2925" width="7.7109375" style="13" customWidth="1"/>
    <col min="2926" max="2926" width="9.140625" style="13" customWidth="1"/>
    <col min="2927" max="2929" width="5.7109375" style="13" customWidth="1"/>
    <col min="2930" max="2930" width="7.7109375" style="13" customWidth="1"/>
    <col min="2931" max="3093" width="9.140625" style="13"/>
    <col min="3094" max="3094" width="3.7109375" style="13" customWidth="1"/>
    <col min="3095" max="3095" width="20.140625" style="13" customWidth="1"/>
    <col min="3096" max="3180" width="4.7109375" style="13" customWidth="1"/>
    <col min="3181" max="3181" width="7.7109375" style="13" customWidth="1"/>
    <col min="3182" max="3182" width="9.140625" style="13" customWidth="1"/>
    <col min="3183" max="3185" width="5.7109375" style="13" customWidth="1"/>
    <col min="3186" max="3186" width="7.7109375" style="13" customWidth="1"/>
    <col min="3187" max="3349" width="9.140625" style="13"/>
    <col min="3350" max="3350" width="3.7109375" style="13" customWidth="1"/>
    <col min="3351" max="3351" width="20.140625" style="13" customWidth="1"/>
    <col min="3352" max="3436" width="4.7109375" style="13" customWidth="1"/>
    <col min="3437" max="3437" width="7.7109375" style="13" customWidth="1"/>
    <col min="3438" max="3438" width="9.140625" style="13" customWidth="1"/>
    <col min="3439" max="3441" width="5.7109375" style="13" customWidth="1"/>
    <col min="3442" max="3442" width="7.7109375" style="13" customWidth="1"/>
    <col min="3443" max="3605" width="9.140625" style="13"/>
    <col min="3606" max="3606" width="3.7109375" style="13" customWidth="1"/>
    <col min="3607" max="3607" width="20.140625" style="13" customWidth="1"/>
    <col min="3608" max="3692" width="4.7109375" style="13" customWidth="1"/>
    <col min="3693" max="3693" width="7.7109375" style="13" customWidth="1"/>
    <col min="3694" max="3694" width="9.140625" style="13" customWidth="1"/>
    <col min="3695" max="3697" width="5.7109375" style="13" customWidth="1"/>
    <col min="3698" max="3698" width="7.7109375" style="13" customWidth="1"/>
    <col min="3699" max="3861" width="9.140625" style="13"/>
    <col min="3862" max="3862" width="3.7109375" style="13" customWidth="1"/>
    <col min="3863" max="3863" width="20.140625" style="13" customWidth="1"/>
    <col min="3864" max="3948" width="4.7109375" style="13" customWidth="1"/>
    <col min="3949" max="3949" width="7.7109375" style="13" customWidth="1"/>
    <col min="3950" max="3950" width="9.140625" style="13" customWidth="1"/>
    <col min="3951" max="3953" width="5.7109375" style="13" customWidth="1"/>
    <col min="3954" max="3954" width="7.7109375" style="13" customWidth="1"/>
    <col min="3955" max="4117" width="9.140625" style="13"/>
    <col min="4118" max="4118" width="3.7109375" style="13" customWidth="1"/>
    <col min="4119" max="4119" width="20.140625" style="13" customWidth="1"/>
    <col min="4120" max="4204" width="4.7109375" style="13" customWidth="1"/>
    <col min="4205" max="4205" width="7.7109375" style="13" customWidth="1"/>
    <col min="4206" max="4206" width="9.140625" style="13" customWidth="1"/>
    <col min="4207" max="4209" width="5.7109375" style="13" customWidth="1"/>
    <col min="4210" max="4210" width="7.7109375" style="13" customWidth="1"/>
    <col min="4211" max="4373" width="9.140625" style="13"/>
    <col min="4374" max="4374" width="3.7109375" style="13" customWidth="1"/>
    <col min="4375" max="4375" width="20.140625" style="13" customWidth="1"/>
    <col min="4376" max="4460" width="4.7109375" style="13" customWidth="1"/>
    <col min="4461" max="4461" width="7.7109375" style="13" customWidth="1"/>
    <col min="4462" max="4462" width="9.140625" style="13" customWidth="1"/>
    <col min="4463" max="4465" width="5.7109375" style="13" customWidth="1"/>
    <col min="4466" max="4466" width="7.7109375" style="13" customWidth="1"/>
    <col min="4467" max="4629" width="9.140625" style="13"/>
    <col min="4630" max="4630" width="3.7109375" style="13" customWidth="1"/>
    <col min="4631" max="4631" width="20.140625" style="13" customWidth="1"/>
    <col min="4632" max="4716" width="4.7109375" style="13" customWidth="1"/>
    <col min="4717" max="4717" width="7.7109375" style="13" customWidth="1"/>
    <col min="4718" max="4718" width="9.140625" style="13" customWidth="1"/>
    <col min="4719" max="4721" width="5.7109375" style="13" customWidth="1"/>
    <col min="4722" max="4722" width="7.7109375" style="13" customWidth="1"/>
    <col min="4723" max="4885" width="9.140625" style="13"/>
    <col min="4886" max="4886" width="3.7109375" style="13" customWidth="1"/>
    <col min="4887" max="4887" width="20.140625" style="13" customWidth="1"/>
    <col min="4888" max="4972" width="4.7109375" style="13" customWidth="1"/>
    <col min="4973" max="4973" width="7.7109375" style="13" customWidth="1"/>
    <col min="4974" max="4974" width="9.140625" style="13" customWidth="1"/>
    <col min="4975" max="4977" width="5.7109375" style="13" customWidth="1"/>
    <col min="4978" max="4978" width="7.7109375" style="13" customWidth="1"/>
    <col min="4979" max="5141" width="9.140625" style="13"/>
    <col min="5142" max="5142" width="3.7109375" style="13" customWidth="1"/>
    <col min="5143" max="5143" width="20.140625" style="13" customWidth="1"/>
    <col min="5144" max="5228" width="4.7109375" style="13" customWidth="1"/>
    <col min="5229" max="5229" width="7.7109375" style="13" customWidth="1"/>
    <col min="5230" max="5230" width="9.140625" style="13" customWidth="1"/>
    <col min="5231" max="5233" width="5.7109375" style="13" customWidth="1"/>
    <col min="5234" max="5234" width="7.7109375" style="13" customWidth="1"/>
    <col min="5235" max="5397" width="9.140625" style="13"/>
    <col min="5398" max="5398" width="3.7109375" style="13" customWidth="1"/>
    <col min="5399" max="5399" width="20.140625" style="13" customWidth="1"/>
    <col min="5400" max="5484" width="4.7109375" style="13" customWidth="1"/>
    <col min="5485" max="5485" width="7.7109375" style="13" customWidth="1"/>
    <col min="5486" max="5486" width="9.140625" style="13" customWidth="1"/>
    <col min="5487" max="5489" width="5.7109375" style="13" customWidth="1"/>
    <col min="5490" max="5490" width="7.7109375" style="13" customWidth="1"/>
    <col min="5491" max="5653" width="9.140625" style="13"/>
    <col min="5654" max="5654" width="3.7109375" style="13" customWidth="1"/>
    <col min="5655" max="5655" width="20.140625" style="13" customWidth="1"/>
    <col min="5656" max="5740" width="4.7109375" style="13" customWidth="1"/>
    <col min="5741" max="5741" width="7.7109375" style="13" customWidth="1"/>
    <col min="5742" max="5742" width="9.140625" style="13" customWidth="1"/>
    <col min="5743" max="5745" width="5.7109375" style="13" customWidth="1"/>
    <col min="5746" max="5746" width="7.7109375" style="13" customWidth="1"/>
    <col min="5747" max="5909" width="9.140625" style="13"/>
    <col min="5910" max="5910" width="3.7109375" style="13" customWidth="1"/>
    <col min="5911" max="5911" width="20.140625" style="13" customWidth="1"/>
    <col min="5912" max="5996" width="4.7109375" style="13" customWidth="1"/>
    <col min="5997" max="5997" width="7.7109375" style="13" customWidth="1"/>
    <col min="5998" max="5998" width="9.140625" style="13" customWidth="1"/>
    <col min="5999" max="6001" width="5.7109375" style="13" customWidth="1"/>
    <col min="6002" max="6002" width="7.7109375" style="13" customWidth="1"/>
    <col min="6003" max="6165" width="9.140625" style="13"/>
    <col min="6166" max="6166" width="3.7109375" style="13" customWidth="1"/>
    <col min="6167" max="6167" width="20.140625" style="13" customWidth="1"/>
    <col min="6168" max="6252" width="4.7109375" style="13" customWidth="1"/>
    <col min="6253" max="6253" width="7.7109375" style="13" customWidth="1"/>
    <col min="6254" max="6254" width="9.140625" style="13" customWidth="1"/>
    <col min="6255" max="6257" width="5.7109375" style="13" customWidth="1"/>
    <col min="6258" max="6258" width="7.7109375" style="13" customWidth="1"/>
    <col min="6259" max="6421" width="9.140625" style="13"/>
    <col min="6422" max="6422" width="3.7109375" style="13" customWidth="1"/>
    <col min="6423" max="6423" width="20.140625" style="13" customWidth="1"/>
    <col min="6424" max="6508" width="4.7109375" style="13" customWidth="1"/>
    <col min="6509" max="6509" width="7.7109375" style="13" customWidth="1"/>
    <col min="6510" max="6510" width="9.140625" style="13" customWidth="1"/>
    <col min="6511" max="6513" width="5.7109375" style="13" customWidth="1"/>
    <col min="6514" max="6514" width="7.7109375" style="13" customWidth="1"/>
    <col min="6515" max="6677" width="9.140625" style="13"/>
    <col min="6678" max="6678" width="3.7109375" style="13" customWidth="1"/>
    <col min="6679" max="6679" width="20.140625" style="13" customWidth="1"/>
    <col min="6680" max="6764" width="4.7109375" style="13" customWidth="1"/>
    <col min="6765" max="6765" width="7.7109375" style="13" customWidth="1"/>
    <col min="6766" max="6766" width="9.140625" style="13" customWidth="1"/>
    <col min="6767" max="6769" width="5.7109375" style="13" customWidth="1"/>
    <col min="6770" max="6770" width="7.7109375" style="13" customWidth="1"/>
    <col min="6771" max="6933" width="9.140625" style="13"/>
    <col min="6934" max="6934" width="3.7109375" style="13" customWidth="1"/>
    <col min="6935" max="6935" width="20.140625" style="13" customWidth="1"/>
    <col min="6936" max="7020" width="4.7109375" style="13" customWidth="1"/>
    <col min="7021" max="7021" width="7.7109375" style="13" customWidth="1"/>
    <col min="7022" max="7022" width="9.140625" style="13" customWidth="1"/>
    <col min="7023" max="7025" width="5.7109375" style="13" customWidth="1"/>
    <col min="7026" max="7026" width="7.7109375" style="13" customWidth="1"/>
    <col min="7027" max="7189" width="9.140625" style="13"/>
    <col min="7190" max="7190" width="3.7109375" style="13" customWidth="1"/>
    <col min="7191" max="7191" width="20.140625" style="13" customWidth="1"/>
    <col min="7192" max="7276" width="4.7109375" style="13" customWidth="1"/>
    <col min="7277" max="7277" width="7.7109375" style="13" customWidth="1"/>
    <col min="7278" max="7278" width="9.140625" style="13" customWidth="1"/>
    <col min="7279" max="7281" width="5.7109375" style="13" customWidth="1"/>
    <col min="7282" max="7282" width="7.7109375" style="13" customWidth="1"/>
    <col min="7283" max="7445" width="9.140625" style="13"/>
    <col min="7446" max="7446" width="3.7109375" style="13" customWidth="1"/>
    <col min="7447" max="7447" width="20.140625" style="13" customWidth="1"/>
    <col min="7448" max="7532" width="4.7109375" style="13" customWidth="1"/>
    <col min="7533" max="7533" width="7.7109375" style="13" customWidth="1"/>
    <col min="7534" max="7534" width="9.140625" style="13" customWidth="1"/>
    <col min="7535" max="7537" width="5.7109375" style="13" customWidth="1"/>
    <col min="7538" max="7538" width="7.7109375" style="13" customWidth="1"/>
    <col min="7539" max="7701" width="9.140625" style="13"/>
    <col min="7702" max="7702" width="3.7109375" style="13" customWidth="1"/>
    <col min="7703" max="7703" width="20.140625" style="13" customWidth="1"/>
    <col min="7704" max="7788" width="4.7109375" style="13" customWidth="1"/>
    <col min="7789" max="7789" width="7.7109375" style="13" customWidth="1"/>
    <col min="7790" max="7790" width="9.140625" style="13" customWidth="1"/>
    <col min="7791" max="7793" width="5.7109375" style="13" customWidth="1"/>
    <col min="7794" max="7794" width="7.7109375" style="13" customWidth="1"/>
    <col min="7795" max="7957" width="9.140625" style="13"/>
    <col min="7958" max="7958" width="3.7109375" style="13" customWidth="1"/>
    <col min="7959" max="7959" width="20.140625" style="13" customWidth="1"/>
    <col min="7960" max="8044" width="4.7109375" style="13" customWidth="1"/>
    <col min="8045" max="8045" width="7.7109375" style="13" customWidth="1"/>
    <col min="8046" max="8046" width="9.140625" style="13" customWidth="1"/>
    <col min="8047" max="8049" width="5.7109375" style="13" customWidth="1"/>
    <col min="8050" max="8050" width="7.7109375" style="13" customWidth="1"/>
    <col min="8051" max="8213" width="9.140625" style="13"/>
    <col min="8214" max="8214" width="3.7109375" style="13" customWidth="1"/>
    <col min="8215" max="8215" width="20.140625" style="13" customWidth="1"/>
    <col min="8216" max="8300" width="4.7109375" style="13" customWidth="1"/>
    <col min="8301" max="8301" width="7.7109375" style="13" customWidth="1"/>
    <col min="8302" max="8302" width="9.140625" style="13" customWidth="1"/>
    <col min="8303" max="8305" width="5.7109375" style="13" customWidth="1"/>
    <col min="8306" max="8306" width="7.7109375" style="13" customWidth="1"/>
    <col min="8307" max="8469" width="9.140625" style="13"/>
    <col min="8470" max="8470" width="3.7109375" style="13" customWidth="1"/>
    <col min="8471" max="8471" width="20.140625" style="13" customWidth="1"/>
    <col min="8472" max="8556" width="4.7109375" style="13" customWidth="1"/>
    <col min="8557" max="8557" width="7.7109375" style="13" customWidth="1"/>
    <col min="8558" max="8558" width="9.140625" style="13" customWidth="1"/>
    <col min="8559" max="8561" width="5.7109375" style="13" customWidth="1"/>
    <col min="8562" max="8562" width="7.7109375" style="13" customWidth="1"/>
    <col min="8563" max="8725" width="9.140625" style="13"/>
    <col min="8726" max="8726" width="3.7109375" style="13" customWidth="1"/>
    <col min="8727" max="8727" width="20.140625" style="13" customWidth="1"/>
    <col min="8728" max="8812" width="4.7109375" style="13" customWidth="1"/>
    <col min="8813" max="8813" width="7.7109375" style="13" customWidth="1"/>
    <col min="8814" max="8814" width="9.140625" style="13" customWidth="1"/>
    <col min="8815" max="8817" width="5.7109375" style="13" customWidth="1"/>
    <col min="8818" max="8818" width="7.7109375" style="13" customWidth="1"/>
    <col min="8819" max="8981" width="9.140625" style="13"/>
    <col min="8982" max="8982" width="3.7109375" style="13" customWidth="1"/>
    <col min="8983" max="8983" width="20.140625" style="13" customWidth="1"/>
    <col min="8984" max="9068" width="4.7109375" style="13" customWidth="1"/>
    <col min="9069" max="9069" width="7.7109375" style="13" customWidth="1"/>
    <col min="9070" max="9070" width="9.140625" style="13" customWidth="1"/>
    <col min="9071" max="9073" width="5.7109375" style="13" customWidth="1"/>
    <col min="9074" max="9074" width="7.7109375" style="13" customWidth="1"/>
    <col min="9075" max="9237" width="9.140625" style="13"/>
    <col min="9238" max="9238" width="3.7109375" style="13" customWidth="1"/>
    <col min="9239" max="9239" width="20.140625" style="13" customWidth="1"/>
    <col min="9240" max="9324" width="4.7109375" style="13" customWidth="1"/>
    <col min="9325" max="9325" width="7.7109375" style="13" customWidth="1"/>
    <col min="9326" max="9326" width="9.140625" style="13" customWidth="1"/>
    <col min="9327" max="9329" width="5.7109375" style="13" customWidth="1"/>
    <col min="9330" max="9330" width="7.7109375" style="13" customWidth="1"/>
    <col min="9331" max="9493" width="9.140625" style="13"/>
    <col min="9494" max="9494" width="3.7109375" style="13" customWidth="1"/>
    <col min="9495" max="9495" width="20.140625" style="13" customWidth="1"/>
    <col min="9496" max="9580" width="4.7109375" style="13" customWidth="1"/>
    <col min="9581" max="9581" width="7.7109375" style="13" customWidth="1"/>
    <col min="9582" max="9582" width="9.140625" style="13" customWidth="1"/>
    <col min="9583" max="9585" width="5.7109375" style="13" customWidth="1"/>
    <col min="9586" max="9586" width="7.7109375" style="13" customWidth="1"/>
    <col min="9587" max="9749" width="9.140625" style="13"/>
    <col min="9750" max="9750" width="3.7109375" style="13" customWidth="1"/>
    <col min="9751" max="9751" width="20.140625" style="13" customWidth="1"/>
    <col min="9752" max="9836" width="4.7109375" style="13" customWidth="1"/>
    <col min="9837" max="9837" width="7.7109375" style="13" customWidth="1"/>
    <col min="9838" max="9838" width="9.140625" style="13" customWidth="1"/>
    <col min="9839" max="9841" width="5.7109375" style="13" customWidth="1"/>
    <col min="9842" max="9842" width="7.7109375" style="13" customWidth="1"/>
    <col min="9843" max="10005" width="9.140625" style="13"/>
    <col min="10006" max="10006" width="3.7109375" style="13" customWidth="1"/>
    <col min="10007" max="10007" width="20.140625" style="13" customWidth="1"/>
    <col min="10008" max="10092" width="4.7109375" style="13" customWidth="1"/>
    <col min="10093" max="10093" width="7.7109375" style="13" customWidth="1"/>
    <col min="10094" max="10094" width="9.140625" style="13" customWidth="1"/>
    <col min="10095" max="10097" width="5.7109375" style="13" customWidth="1"/>
    <col min="10098" max="10098" width="7.7109375" style="13" customWidth="1"/>
    <col min="10099" max="10261" width="9.140625" style="13"/>
    <col min="10262" max="10262" width="3.7109375" style="13" customWidth="1"/>
    <col min="10263" max="10263" width="20.140625" style="13" customWidth="1"/>
    <col min="10264" max="10348" width="4.7109375" style="13" customWidth="1"/>
    <col min="10349" max="10349" width="7.7109375" style="13" customWidth="1"/>
    <col min="10350" max="10350" width="9.140625" style="13" customWidth="1"/>
    <col min="10351" max="10353" width="5.7109375" style="13" customWidth="1"/>
    <col min="10354" max="10354" width="7.7109375" style="13" customWidth="1"/>
    <col min="10355" max="10517" width="9.140625" style="13"/>
    <col min="10518" max="10518" width="3.7109375" style="13" customWidth="1"/>
    <col min="10519" max="10519" width="20.140625" style="13" customWidth="1"/>
    <col min="10520" max="10604" width="4.7109375" style="13" customWidth="1"/>
    <col min="10605" max="10605" width="7.7109375" style="13" customWidth="1"/>
    <col min="10606" max="10606" width="9.140625" style="13" customWidth="1"/>
    <col min="10607" max="10609" width="5.7109375" style="13" customWidth="1"/>
    <col min="10610" max="10610" width="7.7109375" style="13" customWidth="1"/>
    <col min="10611" max="10773" width="9.140625" style="13"/>
    <col min="10774" max="10774" width="3.7109375" style="13" customWidth="1"/>
    <col min="10775" max="10775" width="20.140625" style="13" customWidth="1"/>
    <col min="10776" max="10860" width="4.7109375" style="13" customWidth="1"/>
    <col min="10861" max="10861" width="7.7109375" style="13" customWidth="1"/>
    <col min="10862" max="10862" width="9.140625" style="13" customWidth="1"/>
    <col min="10863" max="10865" width="5.7109375" style="13" customWidth="1"/>
    <col min="10866" max="10866" width="7.7109375" style="13" customWidth="1"/>
    <col min="10867" max="11029" width="9.140625" style="13"/>
    <col min="11030" max="11030" width="3.7109375" style="13" customWidth="1"/>
    <col min="11031" max="11031" width="20.140625" style="13" customWidth="1"/>
    <col min="11032" max="11116" width="4.7109375" style="13" customWidth="1"/>
    <col min="11117" max="11117" width="7.7109375" style="13" customWidth="1"/>
    <col min="11118" max="11118" width="9.140625" style="13" customWidth="1"/>
    <col min="11119" max="11121" width="5.7109375" style="13" customWidth="1"/>
    <col min="11122" max="11122" width="7.7109375" style="13" customWidth="1"/>
    <col min="11123" max="11285" width="9.140625" style="13"/>
    <col min="11286" max="11286" width="3.7109375" style="13" customWidth="1"/>
    <col min="11287" max="11287" width="20.140625" style="13" customWidth="1"/>
    <col min="11288" max="11372" width="4.7109375" style="13" customWidth="1"/>
    <col min="11373" max="11373" width="7.7109375" style="13" customWidth="1"/>
    <col min="11374" max="11374" width="9.140625" style="13" customWidth="1"/>
    <col min="11375" max="11377" width="5.7109375" style="13" customWidth="1"/>
    <col min="11378" max="11378" width="7.7109375" style="13" customWidth="1"/>
    <col min="11379" max="11541" width="9.140625" style="13"/>
    <col min="11542" max="11542" width="3.7109375" style="13" customWidth="1"/>
    <col min="11543" max="11543" width="20.140625" style="13" customWidth="1"/>
    <col min="11544" max="11628" width="4.7109375" style="13" customWidth="1"/>
    <col min="11629" max="11629" width="7.7109375" style="13" customWidth="1"/>
    <col min="11630" max="11630" width="9.140625" style="13" customWidth="1"/>
    <col min="11631" max="11633" width="5.7109375" style="13" customWidth="1"/>
    <col min="11634" max="11634" width="7.7109375" style="13" customWidth="1"/>
    <col min="11635" max="11797" width="9.140625" style="13"/>
    <col min="11798" max="11798" width="3.7109375" style="13" customWidth="1"/>
    <col min="11799" max="11799" width="20.140625" style="13" customWidth="1"/>
    <col min="11800" max="11884" width="4.7109375" style="13" customWidth="1"/>
    <col min="11885" max="11885" width="7.7109375" style="13" customWidth="1"/>
    <col min="11886" max="11886" width="9.140625" style="13" customWidth="1"/>
    <col min="11887" max="11889" width="5.7109375" style="13" customWidth="1"/>
    <col min="11890" max="11890" width="7.7109375" style="13" customWidth="1"/>
    <col min="11891" max="12053" width="9.140625" style="13"/>
    <col min="12054" max="12054" width="3.7109375" style="13" customWidth="1"/>
    <col min="12055" max="12055" width="20.140625" style="13" customWidth="1"/>
    <col min="12056" max="12140" width="4.7109375" style="13" customWidth="1"/>
    <col min="12141" max="12141" width="7.7109375" style="13" customWidth="1"/>
    <col min="12142" max="12142" width="9.140625" style="13" customWidth="1"/>
    <col min="12143" max="12145" width="5.7109375" style="13" customWidth="1"/>
    <col min="12146" max="12146" width="7.7109375" style="13" customWidth="1"/>
    <col min="12147" max="12309" width="9.140625" style="13"/>
    <col min="12310" max="12310" width="3.7109375" style="13" customWidth="1"/>
    <col min="12311" max="12311" width="20.140625" style="13" customWidth="1"/>
    <col min="12312" max="12396" width="4.7109375" style="13" customWidth="1"/>
    <col min="12397" max="12397" width="7.7109375" style="13" customWidth="1"/>
    <col min="12398" max="12398" width="9.140625" style="13" customWidth="1"/>
    <col min="12399" max="12401" width="5.7109375" style="13" customWidth="1"/>
    <col min="12402" max="12402" width="7.7109375" style="13" customWidth="1"/>
    <col min="12403" max="12565" width="9.140625" style="13"/>
    <col min="12566" max="12566" width="3.7109375" style="13" customWidth="1"/>
    <col min="12567" max="12567" width="20.140625" style="13" customWidth="1"/>
    <col min="12568" max="12652" width="4.7109375" style="13" customWidth="1"/>
    <col min="12653" max="12653" width="7.7109375" style="13" customWidth="1"/>
    <col min="12654" max="12654" width="9.140625" style="13" customWidth="1"/>
    <col min="12655" max="12657" width="5.7109375" style="13" customWidth="1"/>
    <col min="12658" max="12658" width="7.7109375" style="13" customWidth="1"/>
    <col min="12659" max="12821" width="9.140625" style="13"/>
    <col min="12822" max="12822" width="3.7109375" style="13" customWidth="1"/>
    <col min="12823" max="12823" width="20.140625" style="13" customWidth="1"/>
    <col min="12824" max="12908" width="4.7109375" style="13" customWidth="1"/>
    <col min="12909" max="12909" width="7.7109375" style="13" customWidth="1"/>
    <col min="12910" max="12910" width="9.140625" style="13" customWidth="1"/>
    <col min="12911" max="12913" width="5.7109375" style="13" customWidth="1"/>
    <col min="12914" max="12914" width="7.7109375" style="13" customWidth="1"/>
    <col min="12915" max="13077" width="9.140625" style="13"/>
    <col min="13078" max="13078" width="3.7109375" style="13" customWidth="1"/>
    <col min="13079" max="13079" width="20.140625" style="13" customWidth="1"/>
    <col min="13080" max="13164" width="4.7109375" style="13" customWidth="1"/>
    <col min="13165" max="13165" width="7.7109375" style="13" customWidth="1"/>
    <col min="13166" max="13166" width="9.140625" style="13" customWidth="1"/>
    <col min="13167" max="13169" width="5.7109375" style="13" customWidth="1"/>
    <col min="13170" max="13170" width="7.7109375" style="13" customWidth="1"/>
    <col min="13171" max="13333" width="9.140625" style="13"/>
    <col min="13334" max="13334" width="3.7109375" style="13" customWidth="1"/>
    <col min="13335" max="13335" width="20.140625" style="13" customWidth="1"/>
    <col min="13336" max="13420" width="4.7109375" style="13" customWidth="1"/>
    <col min="13421" max="13421" width="7.7109375" style="13" customWidth="1"/>
    <col min="13422" max="13422" width="9.140625" style="13" customWidth="1"/>
    <col min="13423" max="13425" width="5.7109375" style="13" customWidth="1"/>
    <col min="13426" max="13426" width="7.7109375" style="13" customWidth="1"/>
    <col min="13427" max="13589" width="9.140625" style="13"/>
    <col min="13590" max="13590" width="3.7109375" style="13" customWidth="1"/>
    <col min="13591" max="13591" width="20.140625" style="13" customWidth="1"/>
    <col min="13592" max="13676" width="4.7109375" style="13" customWidth="1"/>
    <col min="13677" max="13677" width="7.7109375" style="13" customWidth="1"/>
    <col min="13678" max="13678" width="9.140625" style="13" customWidth="1"/>
    <col min="13679" max="13681" width="5.7109375" style="13" customWidth="1"/>
    <col min="13682" max="13682" width="7.7109375" style="13" customWidth="1"/>
    <col min="13683" max="13845" width="9.140625" style="13"/>
    <col min="13846" max="13846" width="3.7109375" style="13" customWidth="1"/>
    <col min="13847" max="13847" width="20.140625" style="13" customWidth="1"/>
    <col min="13848" max="13932" width="4.7109375" style="13" customWidth="1"/>
    <col min="13933" max="13933" width="7.7109375" style="13" customWidth="1"/>
    <col min="13934" max="13934" width="9.140625" style="13" customWidth="1"/>
    <col min="13935" max="13937" width="5.7109375" style="13" customWidth="1"/>
    <col min="13938" max="13938" width="7.7109375" style="13" customWidth="1"/>
    <col min="13939" max="14101" width="9.140625" style="13"/>
    <col min="14102" max="14102" width="3.7109375" style="13" customWidth="1"/>
    <col min="14103" max="14103" width="20.140625" style="13" customWidth="1"/>
    <col min="14104" max="14188" width="4.7109375" style="13" customWidth="1"/>
    <col min="14189" max="14189" width="7.7109375" style="13" customWidth="1"/>
    <col min="14190" max="14190" width="9.140625" style="13" customWidth="1"/>
    <col min="14191" max="14193" width="5.7109375" style="13" customWidth="1"/>
    <col min="14194" max="14194" width="7.7109375" style="13" customWidth="1"/>
    <col min="14195" max="14357" width="9.140625" style="13"/>
    <col min="14358" max="14358" width="3.7109375" style="13" customWidth="1"/>
    <col min="14359" max="14359" width="20.140625" style="13" customWidth="1"/>
    <col min="14360" max="14444" width="4.7109375" style="13" customWidth="1"/>
    <col min="14445" max="14445" width="7.7109375" style="13" customWidth="1"/>
    <col min="14446" max="14446" width="9.140625" style="13" customWidth="1"/>
    <col min="14447" max="14449" width="5.7109375" style="13" customWidth="1"/>
    <col min="14450" max="14450" width="7.7109375" style="13" customWidth="1"/>
    <col min="14451" max="14613" width="9.140625" style="13"/>
    <col min="14614" max="14614" width="3.7109375" style="13" customWidth="1"/>
    <col min="14615" max="14615" width="20.140625" style="13" customWidth="1"/>
    <col min="14616" max="14700" width="4.7109375" style="13" customWidth="1"/>
    <col min="14701" max="14701" width="7.7109375" style="13" customWidth="1"/>
    <col min="14702" max="14702" width="9.140625" style="13" customWidth="1"/>
    <col min="14703" max="14705" width="5.7109375" style="13" customWidth="1"/>
    <col min="14706" max="14706" width="7.7109375" style="13" customWidth="1"/>
    <col min="14707" max="14869" width="9.140625" style="13"/>
    <col min="14870" max="14870" width="3.7109375" style="13" customWidth="1"/>
    <col min="14871" max="14871" width="20.140625" style="13" customWidth="1"/>
    <col min="14872" max="14956" width="4.7109375" style="13" customWidth="1"/>
    <col min="14957" max="14957" width="7.7109375" style="13" customWidth="1"/>
    <col min="14958" max="14958" width="9.140625" style="13" customWidth="1"/>
    <col min="14959" max="14961" width="5.7109375" style="13" customWidth="1"/>
    <col min="14962" max="14962" width="7.7109375" style="13" customWidth="1"/>
    <col min="14963" max="15125" width="9.140625" style="13"/>
    <col min="15126" max="15126" width="3.7109375" style="13" customWidth="1"/>
    <col min="15127" max="15127" width="20.140625" style="13" customWidth="1"/>
    <col min="15128" max="15212" width="4.7109375" style="13" customWidth="1"/>
    <col min="15213" max="15213" width="7.7109375" style="13" customWidth="1"/>
    <col min="15214" max="15214" width="9.140625" style="13" customWidth="1"/>
    <col min="15215" max="15217" width="5.7109375" style="13" customWidth="1"/>
    <col min="15218" max="15218" width="7.7109375" style="13" customWidth="1"/>
    <col min="15219" max="15381" width="9.140625" style="13"/>
    <col min="15382" max="15382" width="3.7109375" style="13" customWidth="1"/>
    <col min="15383" max="15383" width="20.140625" style="13" customWidth="1"/>
    <col min="15384" max="15468" width="4.7109375" style="13" customWidth="1"/>
    <col min="15469" max="15469" width="7.7109375" style="13" customWidth="1"/>
    <col min="15470" max="15470" width="9.140625" style="13" customWidth="1"/>
    <col min="15471" max="15473" width="5.7109375" style="13" customWidth="1"/>
    <col min="15474" max="15474" width="7.7109375" style="13" customWidth="1"/>
    <col min="15475" max="15637" width="9.140625" style="13"/>
    <col min="15638" max="15638" width="3.7109375" style="13" customWidth="1"/>
    <col min="15639" max="15639" width="20.140625" style="13" customWidth="1"/>
    <col min="15640" max="15724" width="4.7109375" style="13" customWidth="1"/>
    <col min="15725" max="15725" width="7.7109375" style="13" customWidth="1"/>
    <col min="15726" max="15726" width="9.140625" style="13" customWidth="1"/>
    <col min="15727" max="15729" width="5.7109375" style="13" customWidth="1"/>
    <col min="15730" max="15730" width="7.7109375" style="13" customWidth="1"/>
    <col min="15731" max="15893" width="9.140625" style="13"/>
    <col min="15894" max="15894" width="3.7109375" style="13" customWidth="1"/>
    <col min="15895" max="15895" width="20.140625" style="13" customWidth="1"/>
    <col min="15896" max="15980" width="4.7109375" style="13" customWidth="1"/>
    <col min="15981" max="15981" width="7.7109375" style="13" customWidth="1"/>
    <col min="15982" max="15982" width="9.140625" style="13" customWidth="1"/>
    <col min="15983" max="15985" width="5.7109375" style="13" customWidth="1"/>
    <col min="15986" max="15986" width="7.7109375" style="13" customWidth="1"/>
    <col min="15987" max="16149" width="9.140625" style="13"/>
    <col min="16150" max="16150" width="3.7109375" style="13" customWidth="1"/>
    <col min="16151" max="16151" width="20.140625" style="13" customWidth="1"/>
    <col min="16152" max="16236" width="4.7109375" style="13" customWidth="1"/>
    <col min="16237" max="16237" width="7.7109375" style="13" customWidth="1"/>
    <col min="16238" max="16238" width="9.140625" style="13" customWidth="1"/>
    <col min="16239" max="16241" width="5.7109375" style="13" customWidth="1"/>
    <col min="16242" max="16242" width="7.7109375" style="13" customWidth="1"/>
    <col min="16243" max="16384" width="9.140625" style="13"/>
  </cols>
  <sheetData>
    <row r="1" spans="1:115" ht="90" customHeight="1" thickBot="1">
      <c r="A1" s="277" t="s">
        <v>23</v>
      </c>
      <c r="B1" s="279" t="s">
        <v>24</v>
      </c>
      <c r="C1" s="281" t="s">
        <v>85</v>
      </c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282"/>
      <c r="AO1" s="282"/>
      <c r="AP1" s="282"/>
      <c r="AQ1" s="282"/>
      <c r="AR1" s="282"/>
      <c r="AS1" s="282"/>
      <c r="AT1" s="282"/>
      <c r="AU1" s="282"/>
      <c r="AV1" s="282"/>
      <c r="AW1" s="282"/>
      <c r="AX1" s="282"/>
      <c r="AY1" s="282"/>
      <c r="AZ1" s="282"/>
      <c r="BA1" s="282"/>
      <c r="BB1" s="282"/>
      <c r="BC1" s="282"/>
      <c r="BD1" s="282"/>
      <c r="BE1" s="282"/>
      <c r="BF1" s="282"/>
      <c r="BG1" s="282"/>
      <c r="BH1" s="282"/>
      <c r="BI1" s="282"/>
      <c r="BJ1" s="282"/>
      <c r="BK1" s="282"/>
      <c r="BL1" s="282"/>
      <c r="BM1" s="282"/>
      <c r="BN1" s="282"/>
      <c r="BO1" s="282"/>
      <c r="BP1" s="282"/>
      <c r="BQ1" s="282"/>
      <c r="BR1" s="282"/>
      <c r="BS1" s="282"/>
      <c r="BT1" s="282"/>
      <c r="BU1" s="282"/>
      <c r="BV1" s="282"/>
      <c r="BW1" s="282"/>
      <c r="BX1" s="282"/>
      <c r="BY1" s="282"/>
      <c r="BZ1" s="282"/>
      <c r="CA1" s="282"/>
      <c r="CB1" s="282"/>
      <c r="CC1" s="282"/>
      <c r="CD1" s="282"/>
      <c r="CE1" s="282"/>
      <c r="CF1" s="282"/>
      <c r="CG1" s="282"/>
      <c r="CH1" s="282"/>
      <c r="CI1" s="282"/>
      <c r="CJ1" s="282"/>
      <c r="CK1" s="282"/>
      <c r="CL1" s="282"/>
      <c r="CM1" s="282"/>
      <c r="CN1" s="282"/>
      <c r="CO1" s="282"/>
      <c r="CP1" s="282"/>
      <c r="CQ1" s="282"/>
      <c r="CR1" s="282"/>
      <c r="CS1" s="282"/>
      <c r="CT1" s="282"/>
      <c r="CU1" s="282"/>
      <c r="CV1" s="282"/>
      <c r="CW1" s="282"/>
      <c r="CX1" s="282"/>
      <c r="CY1" s="282"/>
      <c r="CZ1" s="282"/>
      <c r="DA1" s="282"/>
      <c r="DB1" s="282"/>
      <c r="DC1" s="282"/>
      <c r="DD1" s="283" t="s">
        <v>25</v>
      </c>
      <c r="DE1" s="275" t="s">
        <v>26</v>
      </c>
      <c r="DF1" s="275" t="s">
        <v>27</v>
      </c>
      <c r="DG1" s="275" t="s">
        <v>28</v>
      </c>
      <c r="DH1" s="275" t="s">
        <v>29</v>
      </c>
      <c r="DI1" s="275" t="s">
        <v>30</v>
      </c>
      <c r="DJ1" s="275" t="s">
        <v>31</v>
      </c>
    </row>
    <row r="2" spans="1:115" ht="15" customHeight="1" thickBot="1">
      <c r="A2" s="278"/>
      <c r="B2" s="280"/>
      <c r="C2" s="14">
        <v>1</v>
      </c>
      <c r="D2" s="15">
        <v>2</v>
      </c>
      <c r="E2" s="15">
        <v>3</v>
      </c>
      <c r="F2" s="15">
        <v>4</v>
      </c>
      <c r="G2" s="15">
        <v>5</v>
      </c>
      <c r="H2" s="15">
        <v>6</v>
      </c>
      <c r="I2" s="112">
        <v>7</v>
      </c>
      <c r="J2" s="109">
        <v>8</v>
      </c>
      <c r="K2" s="15">
        <v>9</v>
      </c>
      <c r="L2" s="15">
        <v>10</v>
      </c>
      <c r="M2" s="15">
        <v>11</v>
      </c>
      <c r="N2" s="15">
        <v>12</v>
      </c>
      <c r="O2" s="15">
        <v>13</v>
      </c>
      <c r="P2" s="112">
        <v>14</v>
      </c>
      <c r="Q2" s="109">
        <v>15</v>
      </c>
      <c r="R2" s="15">
        <v>16</v>
      </c>
      <c r="S2" s="15">
        <v>17</v>
      </c>
      <c r="T2" s="15">
        <v>18</v>
      </c>
      <c r="U2" s="15">
        <v>19</v>
      </c>
      <c r="V2" s="15">
        <v>20</v>
      </c>
      <c r="W2" s="112">
        <v>21</v>
      </c>
      <c r="X2" s="109">
        <v>22</v>
      </c>
      <c r="Y2" s="15">
        <v>23</v>
      </c>
      <c r="Z2" s="15">
        <v>24</v>
      </c>
      <c r="AA2" s="15">
        <v>25</v>
      </c>
      <c r="AB2" s="15">
        <v>26</v>
      </c>
      <c r="AC2" s="15">
        <v>27</v>
      </c>
      <c r="AD2" s="112">
        <v>28</v>
      </c>
      <c r="AE2" s="109">
        <v>29</v>
      </c>
      <c r="AF2" s="109">
        <v>30</v>
      </c>
      <c r="AG2" s="109">
        <v>31</v>
      </c>
      <c r="AH2" s="109">
        <v>32</v>
      </c>
      <c r="AI2" s="109">
        <v>33</v>
      </c>
      <c r="AJ2" s="109">
        <v>34</v>
      </c>
      <c r="AK2" s="112">
        <v>35</v>
      </c>
      <c r="AL2" s="241">
        <v>36</v>
      </c>
      <c r="AM2" s="15">
        <v>37</v>
      </c>
      <c r="AN2" s="15">
        <v>38</v>
      </c>
      <c r="AO2" s="15">
        <v>39</v>
      </c>
      <c r="AP2" s="15">
        <v>40</v>
      </c>
      <c r="AQ2" s="15">
        <v>41</v>
      </c>
      <c r="AR2" s="112">
        <v>42</v>
      </c>
      <c r="AS2" s="109">
        <v>43</v>
      </c>
      <c r="AT2" s="15">
        <v>44</v>
      </c>
      <c r="AU2" s="15">
        <v>45</v>
      </c>
      <c r="AV2" s="15">
        <v>46</v>
      </c>
      <c r="AW2" s="15">
        <v>47</v>
      </c>
      <c r="AX2" s="15">
        <v>48</v>
      </c>
      <c r="AY2" s="112">
        <v>49</v>
      </c>
      <c r="AZ2" s="109">
        <v>50</v>
      </c>
      <c r="BA2" s="109">
        <v>51</v>
      </c>
      <c r="BB2" s="109">
        <v>52</v>
      </c>
      <c r="BC2" s="109">
        <v>53</v>
      </c>
      <c r="BD2" s="109">
        <v>54</v>
      </c>
      <c r="BE2" s="109">
        <v>55</v>
      </c>
      <c r="BF2" s="112">
        <v>56</v>
      </c>
      <c r="BG2" s="109">
        <v>57</v>
      </c>
      <c r="BH2" s="109">
        <v>58</v>
      </c>
      <c r="BI2" s="109">
        <v>59</v>
      </c>
      <c r="BJ2" s="109">
        <v>60</v>
      </c>
      <c r="BK2" s="109">
        <v>61</v>
      </c>
      <c r="BL2" s="109">
        <v>62</v>
      </c>
      <c r="BM2" s="112">
        <v>63</v>
      </c>
      <c r="BN2" s="109">
        <v>64</v>
      </c>
      <c r="BO2" s="109">
        <v>65</v>
      </c>
      <c r="BP2" s="109">
        <v>66</v>
      </c>
      <c r="BQ2" s="109">
        <v>67</v>
      </c>
      <c r="BR2" s="109">
        <v>68</v>
      </c>
      <c r="BS2" s="109">
        <v>69</v>
      </c>
      <c r="BT2" s="112">
        <v>70</v>
      </c>
      <c r="BU2" s="109">
        <v>71</v>
      </c>
      <c r="BV2" s="15">
        <v>72</v>
      </c>
      <c r="BW2" s="15">
        <v>73</v>
      </c>
      <c r="BX2" s="15">
        <v>74</v>
      </c>
      <c r="BY2" s="15">
        <v>75</v>
      </c>
      <c r="BZ2" s="15">
        <v>76</v>
      </c>
      <c r="CA2" s="112">
        <v>77</v>
      </c>
      <c r="CB2" s="109">
        <v>78</v>
      </c>
      <c r="CC2" s="15">
        <v>79</v>
      </c>
      <c r="CD2" s="15">
        <v>80</v>
      </c>
      <c r="CE2" s="15">
        <v>81</v>
      </c>
      <c r="CF2" s="15">
        <v>82</v>
      </c>
      <c r="CG2" s="15">
        <v>83</v>
      </c>
      <c r="CH2" s="112">
        <v>84</v>
      </c>
      <c r="CI2" s="109">
        <v>85</v>
      </c>
      <c r="CJ2" s="109">
        <v>56</v>
      </c>
      <c r="CK2" s="109">
        <v>87</v>
      </c>
      <c r="CL2" s="109">
        <v>88</v>
      </c>
      <c r="CM2" s="109">
        <v>89</v>
      </c>
      <c r="CN2" s="15">
        <v>90</v>
      </c>
      <c r="CO2" s="265">
        <v>91</v>
      </c>
      <c r="CP2" s="109">
        <v>92</v>
      </c>
      <c r="CQ2" s="15">
        <v>93</v>
      </c>
      <c r="CR2" s="15">
        <v>94</v>
      </c>
      <c r="CS2" s="15">
        <v>95</v>
      </c>
      <c r="CT2" s="15">
        <v>96</v>
      </c>
      <c r="CU2" s="15">
        <v>97</v>
      </c>
      <c r="CV2" s="112">
        <v>98</v>
      </c>
      <c r="CW2" s="109">
        <v>99</v>
      </c>
      <c r="CX2" s="15">
        <v>100</v>
      </c>
      <c r="CY2" s="15">
        <v>101</v>
      </c>
      <c r="CZ2" s="15">
        <v>102</v>
      </c>
      <c r="DA2" s="15">
        <v>103</v>
      </c>
      <c r="DB2" s="15">
        <v>104</v>
      </c>
      <c r="DC2" s="15">
        <v>105</v>
      </c>
      <c r="DD2" s="284"/>
      <c r="DE2" s="276"/>
      <c r="DF2" s="276"/>
      <c r="DG2" s="276"/>
      <c r="DH2" s="276"/>
      <c r="DI2" s="276"/>
      <c r="DJ2" s="276"/>
    </row>
    <row r="3" spans="1:115" s="25" customFormat="1" ht="29.25" customHeight="1" thickBot="1">
      <c r="A3" s="16" t="s">
        <v>32</v>
      </c>
      <c r="B3" s="17" t="s">
        <v>34</v>
      </c>
      <c r="C3" s="18">
        <v>423</v>
      </c>
      <c r="D3" s="19">
        <v>389</v>
      </c>
      <c r="E3" s="19">
        <v>446</v>
      </c>
      <c r="F3" s="19">
        <v>472</v>
      </c>
      <c r="G3" s="19">
        <v>467</v>
      </c>
      <c r="H3" s="19">
        <v>372</v>
      </c>
      <c r="I3" s="113">
        <v>411</v>
      </c>
      <c r="J3" s="110">
        <v>479</v>
      </c>
      <c r="K3" s="19">
        <v>428</v>
      </c>
      <c r="L3" s="19">
        <v>432</v>
      </c>
      <c r="M3" s="19">
        <v>397</v>
      </c>
      <c r="N3" s="19">
        <v>387</v>
      </c>
      <c r="O3" s="19">
        <v>377</v>
      </c>
      <c r="P3" s="113">
        <v>436</v>
      </c>
      <c r="Q3" s="110">
        <v>400</v>
      </c>
      <c r="R3" s="19">
        <v>395</v>
      </c>
      <c r="S3" s="19">
        <v>416</v>
      </c>
      <c r="T3" s="19">
        <v>458</v>
      </c>
      <c r="U3" s="38">
        <v>490</v>
      </c>
      <c r="V3" s="19">
        <v>442</v>
      </c>
      <c r="W3" s="145">
        <v>398</v>
      </c>
      <c r="X3" s="110">
        <v>412</v>
      </c>
      <c r="Y3" s="19">
        <v>445</v>
      </c>
      <c r="Z3" s="19">
        <v>460</v>
      </c>
      <c r="AA3" s="19">
        <v>443</v>
      </c>
      <c r="AB3" s="19">
        <v>394</v>
      </c>
      <c r="AC3" s="19">
        <v>515</v>
      </c>
      <c r="AD3" s="113">
        <v>482</v>
      </c>
      <c r="AE3" s="226" t="s">
        <v>262</v>
      </c>
      <c r="AF3" s="187">
        <v>420</v>
      </c>
      <c r="AG3" s="187">
        <v>452</v>
      </c>
      <c r="AH3" s="187">
        <v>387</v>
      </c>
      <c r="AI3" s="187">
        <v>398</v>
      </c>
      <c r="AJ3" s="187">
        <v>477</v>
      </c>
      <c r="AK3" s="189">
        <v>453</v>
      </c>
      <c r="AL3" s="240">
        <v>487</v>
      </c>
      <c r="AM3" s="19">
        <v>461</v>
      </c>
      <c r="AN3" s="19">
        <v>469</v>
      </c>
      <c r="AO3" s="19">
        <v>418</v>
      </c>
      <c r="AP3" s="244">
        <v>552</v>
      </c>
      <c r="AQ3" s="19">
        <v>469</v>
      </c>
      <c r="AR3" s="113">
        <v>418</v>
      </c>
      <c r="AS3" s="110">
        <v>395</v>
      </c>
      <c r="AT3" s="19">
        <v>450</v>
      </c>
      <c r="AU3" s="19">
        <v>426</v>
      </c>
      <c r="AV3" s="19">
        <v>419</v>
      </c>
      <c r="AW3" s="38">
        <v>477</v>
      </c>
      <c r="AX3" s="19">
        <v>429</v>
      </c>
      <c r="AY3" s="113">
        <v>464</v>
      </c>
      <c r="AZ3" s="110">
        <v>480</v>
      </c>
      <c r="BA3" s="110">
        <v>454</v>
      </c>
      <c r="BB3" s="110">
        <v>424</v>
      </c>
      <c r="BC3" s="110">
        <v>462</v>
      </c>
      <c r="BD3" s="110">
        <v>421</v>
      </c>
      <c r="BE3" s="110">
        <v>511</v>
      </c>
      <c r="BF3" s="113">
        <v>434</v>
      </c>
      <c r="BG3" s="110">
        <v>524</v>
      </c>
      <c r="BH3" s="110">
        <v>441</v>
      </c>
      <c r="BI3" s="110">
        <v>449</v>
      </c>
      <c r="BJ3" s="110">
        <v>497</v>
      </c>
      <c r="BK3" s="110">
        <v>445</v>
      </c>
      <c r="BL3" s="110">
        <v>452</v>
      </c>
      <c r="BM3" s="113">
        <v>430</v>
      </c>
      <c r="BN3" s="110">
        <v>447</v>
      </c>
      <c r="BO3" s="110">
        <v>418</v>
      </c>
      <c r="BP3" s="110">
        <v>404</v>
      </c>
      <c r="BQ3" s="110">
        <v>442</v>
      </c>
      <c r="BR3" s="110">
        <v>451</v>
      </c>
      <c r="BS3" s="110">
        <v>453</v>
      </c>
      <c r="BT3" s="113">
        <v>435</v>
      </c>
      <c r="BU3" s="110">
        <v>513</v>
      </c>
      <c r="BV3" s="19">
        <v>400</v>
      </c>
      <c r="BW3" s="19">
        <v>409</v>
      </c>
      <c r="BX3" s="19">
        <v>485</v>
      </c>
      <c r="BY3" s="19">
        <v>476</v>
      </c>
      <c r="BZ3" s="19">
        <v>388</v>
      </c>
      <c r="CA3" s="113">
        <v>462</v>
      </c>
      <c r="CB3" s="110">
        <v>401</v>
      </c>
      <c r="CC3" s="19">
        <v>399</v>
      </c>
      <c r="CD3" s="19">
        <v>491</v>
      </c>
      <c r="CE3" s="19">
        <v>411</v>
      </c>
      <c r="CF3" s="19">
        <v>423</v>
      </c>
      <c r="CG3" s="19">
        <v>357</v>
      </c>
      <c r="CH3" s="113">
        <v>504</v>
      </c>
      <c r="CI3" s="110">
        <v>440</v>
      </c>
      <c r="CJ3" s="110">
        <v>473</v>
      </c>
      <c r="CK3" s="110">
        <v>486</v>
      </c>
      <c r="CL3" s="110">
        <v>417</v>
      </c>
      <c r="CM3" s="110">
        <v>477</v>
      </c>
      <c r="CN3" s="19">
        <v>433</v>
      </c>
      <c r="CO3" s="266">
        <v>470</v>
      </c>
      <c r="CP3" s="110">
        <v>558</v>
      </c>
      <c r="CQ3" s="19">
        <v>504</v>
      </c>
      <c r="CR3" s="19">
        <v>473</v>
      </c>
      <c r="CS3" s="19">
        <v>452</v>
      </c>
      <c r="CT3" s="19">
        <v>439</v>
      </c>
      <c r="CU3" s="19">
        <v>392</v>
      </c>
      <c r="CV3" s="113">
        <v>411</v>
      </c>
      <c r="CW3" s="110">
        <v>392</v>
      </c>
      <c r="CX3" s="19">
        <v>424</v>
      </c>
      <c r="CY3" s="19"/>
      <c r="CZ3" s="19"/>
      <c r="DA3" s="19"/>
      <c r="DB3" s="19"/>
      <c r="DC3" s="19"/>
      <c r="DD3" s="27">
        <f>COUNTA(C3:DC3)</f>
        <v>100</v>
      </c>
      <c r="DE3" s="20">
        <f>SUM(C3:DC3)</f>
        <v>43821</v>
      </c>
      <c r="DF3" s="21">
        <f>DE3/DD3</f>
        <v>438.21</v>
      </c>
      <c r="DG3" s="22">
        <v>79</v>
      </c>
      <c r="DH3" s="22">
        <v>0</v>
      </c>
      <c r="DI3" s="22">
        <f>DD3-DH3-DG3</f>
        <v>21</v>
      </c>
      <c r="DJ3" s="23">
        <f>2*DG3+1*DH3</f>
        <v>158</v>
      </c>
      <c r="DK3" s="24"/>
    </row>
    <row r="4" spans="1:115" s="25" customFormat="1" ht="30" customHeight="1" thickBot="1">
      <c r="A4" s="16" t="s">
        <v>33</v>
      </c>
      <c r="B4" s="17" t="s">
        <v>76</v>
      </c>
      <c r="C4" s="18">
        <v>432</v>
      </c>
      <c r="D4" s="19">
        <v>390</v>
      </c>
      <c r="E4" s="19">
        <v>441</v>
      </c>
      <c r="F4" s="19">
        <v>385</v>
      </c>
      <c r="G4" s="38">
        <v>498</v>
      </c>
      <c r="H4" s="19">
        <v>406</v>
      </c>
      <c r="I4" s="113">
        <v>459</v>
      </c>
      <c r="J4" s="110">
        <v>476</v>
      </c>
      <c r="K4" s="19">
        <v>393</v>
      </c>
      <c r="L4" s="19">
        <v>480</v>
      </c>
      <c r="M4" s="19">
        <v>478</v>
      </c>
      <c r="N4" s="19">
        <v>422</v>
      </c>
      <c r="O4" s="19">
        <v>478</v>
      </c>
      <c r="P4" s="113">
        <v>408</v>
      </c>
      <c r="Q4" s="110">
        <v>450</v>
      </c>
      <c r="R4" s="19">
        <v>427</v>
      </c>
      <c r="S4" s="19">
        <v>441</v>
      </c>
      <c r="T4" s="19">
        <v>445</v>
      </c>
      <c r="U4" s="19">
        <v>487</v>
      </c>
      <c r="V4" s="19">
        <v>400</v>
      </c>
      <c r="W4" s="113">
        <v>430</v>
      </c>
      <c r="X4" s="110">
        <v>403</v>
      </c>
      <c r="Y4" s="19">
        <v>453</v>
      </c>
      <c r="Z4" s="19">
        <v>412</v>
      </c>
      <c r="AA4" s="19">
        <v>466</v>
      </c>
      <c r="AB4" s="19">
        <v>427</v>
      </c>
      <c r="AC4" s="19">
        <v>397</v>
      </c>
      <c r="AD4" s="113">
        <v>452</v>
      </c>
      <c r="AE4" s="187">
        <v>386</v>
      </c>
      <c r="AF4" s="187">
        <v>549</v>
      </c>
      <c r="AG4" s="187">
        <v>418</v>
      </c>
      <c r="AH4" s="187">
        <v>410</v>
      </c>
      <c r="AI4" s="187">
        <v>462</v>
      </c>
      <c r="AJ4" s="187">
        <v>450</v>
      </c>
      <c r="AK4" s="189">
        <v>403</v>
      </c>
      <c r="AL4" s="236">
        <v>435</v>
      </c>
      <c r="AM4" s="26">
        <v>405</v>
      </c>
      <c r="AN4" s="26">
        <v>428</v>
      </c>
      <c r="AO4" s="26">
        <v>399</v>
      </c>
      <c r="AP4" s="26">
        <v>377</v>
      </c>
      <c r="AQ4" s="26">
        <v>474</v>
      </c>
      <c r="AR4" s="189">
        <v>478</v>
      </c>
      <c r="AS4" s="187">
        <v>456</v>
      </c>
      <c r="AT4" s="26">
        <v>430</v>
      </c>
      <c r="AU4" s="26">
        <v>425</v>
      </c>
      <c r="AV4" s="26">
        <v>399</v>
      </c>
      <c r="AW4" s="26">
        <v>410</v>
      </c>
      <c r="AX4" s="26">
        <v>388</v>
      </c>
      <c r="AY4" s="189">
        <v>406</v>
      </c>
      <c r="AZ4" s="187">
        <v>375</v>
      </c>
      <c r="BA4" s="187">
        <v>422</v>
      </c>
      <c r="BB4" s="187">
        <v>428</v>
      </c>
      <c r="BC4" s="187">
        <v>364</v>
      </c>
      <c r="BD4" s="187">
        <v>438</v>
      </c>
      <c r="BE4" s="187">
        <v>429</v>
      </c>
      <c r="BF4" s="189">
        <v>435</v>
      </c>
      <c r="BG4" s="187">
        <v>397</v>
      </c>
      <c r="BH4" s="187">
        <v>487</v>
      </c>
      <c r="BI4" s="187">
        <v>449</v>
      </c>
      <c r="BJ4" s="187">
        <v>470</v>
      </c>
      <c r="BK4" s="187">
        <v>408</v>
      </c>
      <c r="BL4" s="187">
        <v>451</v>
      </c>
      <c r="BM4" s="189">
        <v>458</v>
      </c>
      <c r="BN4" s="187">
        <v>486</v>
      </c>
      <c r="BO4" s="187">
        <v>392</v>
      </c>
      <c r="BP4" s="187">
        <v>442</v>
      </c>
      <c r="BQ4" s="187">
        <v>410</v>
      </c>
      <c r="BR4" s="187">
        <v>444</v>
      </c>
      <c r="BS4" s="187">
        <v>429</v>
      </c>
      <c r="BT4" s="189">
        <v>448</v>
      </c>
      <c r="BU4" s="187">
        <v>443</v>
      </c>
      <c r="BV4" s="26">
        <v>459</v>
      </c>
      <c r="BW4" s="26">
        <v>526</v>
      </c>
      <c r="BX4" s="26">
        <v>436</v>
      </c>
      <c r="BY4" s="26">
        <v>388</v>
      </c>
      <c r="BZ4" s="26">
        <v>426</v>
      </c>
      <c r="CA4" s="189">
        <v>377</v>
      </c>
      <c r="CB4" s="187">
        <v>451</v>
      </c>
      <c r="CC4" s="26">
        <v>400</v>
      </c>
      <c r="CD4" s="26">
        <v>380</v>
      </c>
      <c r="CE4" s="26">
        <v>422</v>
      </c>
      <c r="CF4" s="26">
        <v>394</v>
      </c>
      <c r="CG4" s="26">
        <v>431</v>
      </c>
      <c r="CH4" s="189">
        <v>412</v>
      </c>
      <c r="CI4" s="187">
        <v>442</v>
      </c>
      <c r="CJ4" s="187">
        <v>415</v>
      </c>
      <c r="CK4" s="187">
        <v>383</v>
      </c>
      <c r="CL4" s="187">
        <v>406</v>
      </c>
      <c r="CM4" s="187">
        <v>442</v>
      </c>
      <c r="CN4" s="26">
        <v>426</v>
      </c>
      <c r="CO4" s="267">
        <v>446</v>
      </c>
      <c r="CP4" s="187">
        <v>404</v>
      </c>
      <c r="CQ4" s="26">
        <v>442</v>
      </c>
      <c r="CR4" s="26">
        <v>421</v>
      </c>
      <c r="CS4" s="26">
        <v>400</v>
      </c>
      <c r="CT4" s="26">
        <v>382</v>
      </c>
      <c r="CU4" s="26">
        <v>462</v>
      </c>
      <c r="CV4" s="189">
        <v>483</v>
      </c>
      <c r="CW4" s="187">
        <v>429</v>
      </c>
      <c r="CX4" s="26">
        <v>389</v>
      </c>
      <c r="CY4" s="26">
        <v>416</v>
      </c>
      <c r="CZ4" s="26"/>
      <c r="DA4" s="26"/>
      <c r="DB4" s="26"/>
      <c r="DC4" s="26"/>
      <c r="DD4" s="37">
        <f>COUNTA(C4:DC4)</f>
        <v>101</v>
      </c>
      <c r="DE4" s="20">
        <f>SUM(C4:DC4)</f>
        <v>43419</v>
      </c>
      <c r="DF4" s="21">
        <f>DE4/DD4</f>
        <v>429.89108910891088</v>
      </c>
      <c r="DG4" s="22">
        <v>74</v>
      </c>
      <c r="DH4" s="22">
        <v>0</v>
      </c>
      <c r="DI4" s="22">
        <f>DD4-DH4-DG4</f>
        <v>27</v>
      </c>
      <c r="DJ4" s="23">
        <f>2*DG4+1*DH4</f>
        <v>148</v>
      </c>
    </row>
    <row r="5" spans="1:115" s="25" customFormat="1" ht="30" customHeight="1" thickBot="1">
      <c r="A5" s="28" t="s">
        <v>35</v>
      </c>
      <c r="B5" s="17" t="s">
        <v>74</v>
      </c>
      <c r="C5" s="18">
        <v>384</v>
      </c>
      <c r="D5" s="19">
        <v>412</v>
      </c>
      <c r="E5" s="19">
        <v>460</v>
      </c>
      <c r="F5" s="19">
        <v>440</v>
      </c>
      <c r="G5" s="19">
        <v>388</v>
      </c>
      <c r="H5" s="19">
        <v>409</v>
      </c>
      <c r="I5" s="113">
        <v>398</v>
      </c>
      <c r="J5" s="110">
        <v>380</v>
      </c>
      <c r="K5" s="19">
        <v>446</v>
      </c>
      <c r="L5" s="19">
        <v>501</v>
      </c>
      <c r="M5" s="19">
        <v>413</v>
      </c>
      <c r="N5" s="19">
        <v>435</v>
      </c>
      <c r="O5" s="19">
        <v>445</v>
      </c>
      <c r="P5" s="113">
        <v>370</v>
      </c>
      <c r="Q5" s="110">
        <v>435</v>
      </c>
      <c r="R5" s="19">
        <v>390</v>
      </c>
      <c r="S5" s="19">
        <v>386</v>
      </c>
      <c r="T5" s="19">
        <v>410</v>
      </c>
      <c r="U5" s="19">
        <v>413</v>
      </c>
      <c r="V5" s="19">
        <v>408</v>
      </c>
      <c r="W5" s="113">
        <v>450</v>
      </c>
      <c r="X5" s="110">
        <v>368</v>
      </c>
      <c r="Y5" s="19">
        <v>385</v>
      </c>
      <c r="Z5" s="19">
        <v>373</v>
      </c>
      <c r="AA5" s="19">
        <v>455</v>
      </c>
      <c r="AB5" s="19">
        <v>487</v>
      </c>
      <c r="AC5" s="19">
        <v>407</v>
      </c>
      <c r="AD5" s="113">
        <v>485</v>
      </c>
      <c r="AE5" s="110">
        <v>389</v>
      </c>
      <c r="AF5" s="110">
        <v>386</v>
      </c>
      <c r="AG5" s="110">
        <v>447</v>
      </c>
      <c r="AH5" s="110">
        <v>385</v>
      </c>
      <c r="AI5" s="110">
        <v>382</v>
      </c>
      <c r="AJ5" s="110">
        <v>387</v>
      </c>
      <c r="AK5" s="113">
        <v>396</v>
      </c>
      <c r="AL5" s="236">
        <v>402</v>
      </c>
      <c r="AM5" s="26">
        <v>391</v>
      </c>
      <c r="AN5" s="26">
        <v>370</v>
      </c>
      <c r="AO5" s="26">
        <v>367</v>
      </c>
      <c r="AP5" s="26">
        <v>436</v>
      </c>
      <c r="AQ5" s="26">
        <v>343</v>
      </c>
      <c r="AR5" s="189">
        <v>466</v>
      </c>
      <c r="AS5" s="187">
        <v>399</v>
      </c>
      <c r="AT5" s="26">
        <v>448</v>
      </c>
      <c r="AU5" s="26">
        <v>404</v>
      </c>
      <c r="AV5" s="26">
        <v>401</v>
      </c>
      <c r="AW5" s="26">
        <v>376</v>
      </c>
      <c r="AX5" s="26">
        <v>406</v>
      </c>
      <c r="AY5" s="189">
        <v>404</v>
      </c>
      <c r="AZ5" s="187">
        <v>415</v>
      </c>
      <c r="BA5" s="187">
        <v>402</v>
      </c>
      <c r="BB5" s="187">
        <v>402</v>
      </c>
      <c r="BC5" s="187">
        <v>402</v>
      </c>
      <c r="BD5" s="187">
        <v>442</v>
      </c>
      <c r="BE5" s="187">
        <v>413</v>
      </c>
      <c r="BF5" s="189">
        <v>369</v>
      </c>
      <c r="BG5" s="187">
        <v>400</v>
      </c>
      <c r="BH5" s="187">
        <v>379</v>
      </c>
      <c r="BI5" s="187">
        <v>388</v>
      </c>
      <c r="BJ5" s="187">
        <v>441</v>
      </c>
      <c r="BK5" s="187">
        <v>472</v>
      </c>
      <c r="BL5" s="187">
        <v>370</v>
      </c>
      <c r="BM5" s="189">
        <v>447</v>
      </c>
      <c r="BN5" s="187">
        <v>464</v>
      </c>
      <c r="BO5" s="187">
        <v>360</v>
      </c>
      <c r="BP5" s="187">
        <v>341</v>
      </c>
      <c r="BQ5" s="187">
        <v>445</v>
      </c>
      <c r="BR5" s="187">
        <v>513</v>
      </c>
      <c r="BS5" s="187">
        <v>377</v>
      </c>
      <c r="BT5" s="189">
        <v>407</v>
      </c>
      <c r="BU5" s="187">
        <v>432</v>
      </c>
      <c r="BV5" s="26">
        <v>397</v>
      </c>
      <c r="BW5" s="26">
        <v>450</v>
      </c>
      <c r="BX5" s="26">
        <v>439</v>
      </c>
      <c r="BY5" s="26">
        <v>428</v>
      </c>
      <c r="BZ5" s="26">
        <v>361</v>
      </c>
      <c r="CA5" s="189">
        <v>401</v>
      </c>
      <c r="CB5" s="187">
        <v>372</v>
      </c>
      <c r="CC5" s="26">
        <v>392</v>
      </c>
      <c r="CD5" s="26">
        <v>469</v>
      </c>
      <c r="CE5" s="26">
        <v>475</v>
      </c>
      <c r="CF5" s="26">
        <v>385</v>
      </c>
      <c r="CG5" s="26">
        <v>430</v>
      </c>
      <c r="CH5" s="189">
        <v>395</v>
      </c>
      <c r="CI5" s="187">
        <v>378</v>
      </c>
      <c r="CJ5" s="187">
        <v>399</v>
      </c>
      <c r="CK5" s="187">
        <v>413</v>
      </c>
      <c r="CL5" s="187">
        <v>370</v>
      </c>
      <c r="CM5" s="187">
        <v>388</v>
      </c>
      <c r="CN5" s="26">
        <v>454</v>
      </c>
      <c r="CO5" s="267">
        <v>387</v>
      </c>
      <c r="CP5" s="187">
        <v>375</v>
      </c>
      <c r="CQ5" s="26">
        <v>429</v>
      </c>
      <c r="CR5" s="26">
        <v>470</v>
      </c>
      <c r="CS5" s="26">
        <v>405</v>
      </c>
      <c r="CT5" s="26">
        <v>390</v>
      </c>
      <c r="CU5" s="26">
        <v>422</v>
      </c>
      <c r="CV5" s="189">
        <v>401</v>
      </c>
      <c r="CW5" s="187">
        <v>370</v>
      </c>
      <c r="CX5" s="26">
        <v>478</v>
      </c>
      <c r="CY5" s="26"/>
      <c r="CZ5" s="26"/>
      <c r="DA5" s="26"/>
      <c r="DB5" s="26"/>
      <c r="DC5" s="26"/>
      <c r="DD5" s="36">
        <f>COUNTA(C5:DC5)</f>
        <v>100</v>
      </c>
      <c r="DE5" s="20">
        <f>SUM(C5:DC5)</f>
        <v>41122</v>
      </c>
      <c r="DF5" s="21">
        <f>DE5/DD5</f>
        <v>411.22</v>
      </c>
      <c r="DG5" s="22">
        <v>67</v>
      </c>
      <c r="DH5" s="22">
        <v>1</v>
      </c>
      <c r="DI5" s="22">
        <f>DD5-DH5-DG5</f>
        <v>32</v>
      </c>
      <c r="DJ5" s="23">
        <f>2*DG5+1*DH5</f>
        <v>135</v>
      </c>
    </row>
    <row r="6" spans="1:115" s="25" customFormat="1" ht="30" customHeight="1" thickBot="1">
      <c r="A6" s="28" t="s">
        <v>36</v>
      </c>
      <c r="B6" s="31" t="s">
        <v>75</v>
      </c>
      <c r="C6" s="32">
        <v>388</v>
      </c>
      <c r="D6" s="30">
        <v>379</v>
      </c>
      <c r="E6" s="30">
        <v>426</v>
      </c>
      <c r="F6" s="30">
        <v>445</v>
      </c>
      <c r="G6" s="30">
        <v>436</v>
      </c>
      <c r="H6" s="30">
        <v>432</v>
      </c>
      <c r="I6" s="114">
        <v>454</v>
      </c>
      <c r="J6" s="111">
        <v>374</v>
      </c>
      <c r="K6" s="30">
        <v>471</v>
      </c>
      <c r="L6" s="30">
        <v>379</v>
      </c>
      <c r="M6" s="30">
        <v>472</v>
      </c>
      <c r="N6" s="30">
        <v>504</v>
      </c>
      <c r="O6" s="30">
        <v>409</v>
      </c>
      <c r="P6" s="114">
        <v>445</v>
      </c>
      <c r="Q6" s="111">
        <v>393</v>
      </c>
      <c r="R6" s="30">
        <v>377</v>
      </c>
      <c r="S6" s="30">
        <v>392</v>
      </c>
      <c r="T6" s="30">
        <v>480</v>
      </c>
      <c r="U6" s="30">
        <v>401</v>
      </c>
      <c r="V6" s="30">
        <v>473</v>
      </c>
      <c r="W6" s="114">
        <v>397</v>
      </c>
      <c r="X6" s="111">
        <v>452</v>
      </c>
      <c r="Y6" s="30">
        <v>410</v>
      </c>
      <c r="Z6" s="30">
        <v>410</v>
      </c>
      <c r="AA6" s="30">
        <v>423</v>
      </c>
      <c r="AB6" s="30">
        <v>364</v>
      </c>
      <c r="AC6" s="30">
        <v>400</v>
      </c>
      <c r="AD6" s="114">
        <v>449</v>
      </c>
      <c r="AE6" s="111">
        <v>361</v>
      </c>
      <c r="AF6" s="111">
        <v>451</v>
      </c>
      <c r="AG6" s="111">
        <v>403</v>
      </c>
      <c r="AH6" s="111">
        <v>395</v>
      </c>
      <c r="AI6" s="111">
        <v>413</v>
      </c>
      <c r="AJ6" s="111">
        <v>494</v>
      </c>
      <c r="AK6" s="114">
        <v>417</v>
      </c>
      <c r="AL6" s="236">
        <v>398</v>
      </c>
      <c r="AM6" s="26">
        <v>386</v>
      </c>
      <c r="AN6" s="26">
        <v>346</v>
      </c>
      <c r="AO6" s="26">
        <v>443</v>
      </c>
      <c r="AP6" s="26">
        <v>400</v>
      </c>
      <c r="AQ6" s="26">
        <v>412</v>
      </c>
      <c r="AR6" s="189">
        <v>425</v>
      </c>
      <c r="AS6" s="187">
        <v>466</v>
      </c>
      <c r="AT6" s="26">
        <v>366</v>
      </c>
      <c r="AU6" s="26">
        <v>461</v>
      </c>
      <c r="AV6" s="26">
        <v>440</v>
      </c>
      <c r="AW6" s="26">
        <v>439</v>
      </c>
      <c r="AX6" s="26">
        <v>428</v>
      </c>
      <c r="AY6" s="189">
        <v>398</v>
      </c>
      <c r="AZ6" s="187">
        <v>417</v>
      </c>
      <c r="BA6" s="187">
        <v>399</v>
      </c>
      <c r="BB6" s="187">
        <v>362</v>
      </c>
      <c r="BC6" s="187">
        <v>412</v>
      </c>
      <c r="BD6" s="187">
        <v>422</v>
      </c>
      <c r="BE6" s="187">
        <v>326</v>
      </c>
      <c r="BF6" s="189">
        <v>332</v>
      </c>
      <c r="BG6" s="187">
        <v>395</v>
      </c>
      <c r="BH6" s="187">
        <v>397</v>
      </c>
      <c r="BI6" s="187">
        <v>464</v>
      </c>
      <c r="BJ6" s="187">
        <v>403</v>
      </c>
      <c r="BK6" s="187">
        <v>414</v>
      </c>
      <c r="BL6" s="187">
        <v>400</v>
      </c>
      <c r="BM6" s="189">
        <v>393</v>
      </c>
      <c r="BN6" s="187">
        <v>420</v>
      </c>
      <c r="BO6" s="187">
        <v>433</v>
      </c>
      <c r="BP6" s="187">
        <v>437</v>
      </c>
      <c r="BQ6" s="187">
        <v>416</v>
      </c>
      <c r="BR6" s="187">
        <v>468</v>
      </c>
      <c r="BS6" s="187">
        <v>436</v>
      </c>
      <c r="BT6" s="189">
        <v>481</v>
      </c>
      <c r="BU6" s="187">
        <v>423</v>
      </c>
      <c r="BV6" s="26">
        <v>482</v>
      </c>
      <c r="BW6" s="26">
        <v>400</v>
      </c>
      <c r="BX6" s="26">
        <v>335</v>
      </c>
      <c r="BY6" s="26">
        <v>420</v>
      </c>
      <c r="BZ6" s="26">
        <v>390</v>
      </c>
      <c r="CA6" s="189">
        <v>420</v>
      </c>
      <c r="CB6" s="187">
        <v>456</v>
      </c>
      <c r="CC6" s="26">
        <v>409</v>
      </c>
      <c r="CD6" s="26">
        <v>412</v>
      </c>
      <c r="CE6" s="26">
        <v>372</v>
      </c>
      <c r="CF6" s="26">
        <v>386</v>
      </c>
      <c r="CG6" s="26">
        <v>459</v>
      </c>
      <c r="CH6" s="189">
        <v>443</v>
      </c>
      <c r="CI6" s="187">
        <v>397</v>
      </c>
      <c r="CJ6" s="187">
        <v>397</v>
      </c>
      <c r="CK6" s="187">
        <v>392</v>
      </c>
      <c r="CL6" s="187">
        <v>429</v>
      </c>
      <c r="CM6" s="187">
        <v>363</v>
      </c>
      <c r="CN6" s="26">
        <v>427</v>
      </c>
      <c r="CO6" s="267">
        <v>386</v>
      </c>
      <c r="CP6" s="187">
        <v>367</v>
      </c>
      <c r="CQ6" s="26">
        <v>353</v>
      </c>
      <c r="CR6" s="26">
        <v>440</v>
      </c>
      <c r="CS6" s="26">
        <v>403</v>
      </c>
      <c r="CT6" s="26">
        <v>398</v>
      </c>
      <c r="CU6" s="26">
        <v>338</v>
      </c>
      <c r="CV6" s="189">
        <v>411</v>
      </c>
      <c r="CW6" s="187">
        <v>390</v>
      </c>
      <c r="CX6" s="26">
        <v>458</v>
      </c>
      <c r="CY6" s="26">
        <v>412</v>
      </c>
      <c r="CZ6" s="26"/>
      <c r="DA6" s="26"/>
      <c r="DB6" s="26"/>
      <c r="DC6" s="26"/>
      <c r="DD6" s="33">
        <f>COUNTA(C6:DC6)</f>
        <v>101</v>
      </c>
      <c r="DE6" s="34">
        <f>SUM(C6:DC6)</f>
        <v>41772</v>
      </c>
      <c r="DF6" s="35">
        <f>DE6/DD6</f>
        <v>413.58415841584156</v>
      </c>
      <c r="DG6" s="22">
        <v>65</v>
      </c>
      <c r="DH6" s="22">
        <v>0</v>
      </c>
      <c r="DI6" s="22">
        <f>DD6-DH6-DG6</f>
        <v>36</v>
      </c>
      <c r="DJ6" s="23">
        <f>2*DG6+1*DH6</f>
        <v>130</v>
      </c>
    </row>
    <row r="7" spans="1:115" s="25" customFormat="1" ht="30" customHeight="1" thickBot="1">
      <c r="A7" s="16" t="s">
        <v>37</v>
      </c>
      <c r="B7" s="116" t="s">
        <v>319</v>
      </c>
      <c r="C7" s="206">
        <v>380</v>
      </c>
      <c r="D7" s="208">
        <v>347</v>
      </c>
      <c r="E7" s="208">
        <v>325</v>
      </c>
      <c r="F7" s="208">
        <v>368</v>
      </c>
      <c r="G7" s="208">
        <v>382</v>
      </c>
      <c r="H7" s="208">
        <v>387</v>
      </c>
      <c r="I7" s="210">
        <v>314</v>
      </c>
      <c r="J7" s="212">
        <v>420</v>
      </c>
      <c r="K7" s="208">
        <v>412</v>
      </c>
      <c r="L7" s="208">
        <v>315</v>
      </c>
      <c r="M7" s="208">
        <v>351</v>
      </c>
      <c r="N7" s="208">
        <v>372</v>
      </c>
      <c r="O7" s="208">
        <v>308</v>
      </c>
      <c r="P7" s="210">
        <v>381</v>
      </c>
      <c r="Q7" s="212">
        <v>389</v>
      </c>
      <c r="R7" s="208">
        <v>421</v>
      </c>
      <c r="S7" s="208">
        <v>327</v>
      </c>
      <c r="T7" s="208">
        <v>434</v>
      </c>
      <c r="U7" s="208">
        <v>403</v>
      </c>
      <c r="V7" s="208">
        <v>362</v>
      </c>
      <c r="W7" s="210">
        <v>425</v>
      </c>
      <c r="X7" s="212">
        <v>342</v>
      </c>
      <c r="Y7" s="208">
        <v>349</v>
      </c>
      <c r="Z7" s="208">
        <v>436</v>
      </c>
      <c r="AA7" s="208">
        <v>373</v>
      </c>
      <c r="AB7" s="208">
        <v>347</v>
      </c>
      <c r="AC7" s="208">
        <v>393</v>
      </c>
      <c r="AD7" s="210">
        <v>367</v>
      </c>
      <c r="AE7" s="212">
        <v>362</v>
      </c>
      <c r="AF7" s="212">
        <v>406</v>
      </c>
      <c r="AG7" s="212">
        <v>376</v>
      </c>
      <c r="AH7" s="212">
        <v>362</v>
      </c>
      <c r="AI7" s="212">
        <v>389</v>
      </c>
      <c r="AJ7" s="212">
        <v>331</v>
      </c>
      <c r="AK7" s="210">
        <v>370</v>
      </c>
      <c r="AL7" s="237">
        <v>430</v>
      </c>
      <c r="AM7" s="238">
        <v>369</v>
      </c>
      <c r="AN7" s="238">
        <v>411</v>
      </c>
      <c r="AO7" s="238">
        <v>337</v>
      </c>
      <c r="AP7" s="238">
        <v>424</v>
      </c>
      <c r="AQ7" s="238">
        <v>403</v>
      </c>
      <c r="AR7" s="243">
        <v>406</v>
      </c>
      <c r="AS7" s="242">
        <v>374</v>
      </c>
      <c r="AT7" s="238">
        <v>375</v>
      </c>
      <c r="AU7" s="238">
        <v>322</v>
      </c>
      <c r="AV7" s="238">
        <v>385</v>
      </c>
      <c r="AW7" s="238">
        <v>390</v>
      </c>
      <c r="AX7" s="238">
        <v>406</v>
      </c>
      <c r="AY7" s="243">
        <v>318</v>
      </c>
      <c r="AZ7" s="242">
        <v>379</v>
      </c>
      <c r="BA7" s="242">
        <v>390</v>
      </c>
      <c r="BB7" s="242">
        <v>389</v>
      </c>
      <c r="BC7" s="242">
        <v>369</v>
      </c>
      <c r="BD7" s="242">
        <v>398</v>
      </c>
      <c r="BE7" s="242">
        <v>451</v>
      </c>
      <c r="BF7" s="243">
        <v>345</v>
      </c>
      <c r="BG7" s="242">
        <v>343</v>
      </c>
      <c r="BH7" s="242">
        <v>334</v>
      </c>
      <c r="BI7" s="242">
        <v>400</v>
      </c>
      <c r="BJ7" s="242">
        <v>449</v>
      </c>
      <c r="BK7" s="242">
        <v>402</v>
      </c>
      <c r="BL7" s="242">
        <v>368</v>
      </c>
      <c r="BM7" s="243">
        <v>338</v>
      </c>
      <c r="BN7" s="242">
        <v>357</v>
      </c>
      <c r="BO7" s="242">
        <v>448</v>
      </c>
      <c r="BP7" s="242">
        <v>409</v>
      </c>
      <c r="BQ7" s="242">
        <v>415</v>
      </c>
      <c r="BR7" s="242">
        <v>390</v>
      </c>
      <c r="BS7" s="242">
        <v>366</v>
      </c>
      <c r="BT7" s="243">
        <v>423</v>
      </c>
      <c r="BU7" s="242">
        <v>403</v>
      </c>
      <c r="BV7" s="238">
        <v>453</v>
      </c>
      <c r="BW7" s="238">
        <v>335</v>
      </c>
      <c r="BX7" s="238">
        <v>397</v>
      </c>
      <c r="BY7" s="238">
        <v>415</v>
      </c>
      <c r="BZ7" s="238">
        <v>439</v>
      </c>
      <c r="CA7" s="243">
        <v>407</v>
      </c>
      <c r="CB7" s="242">
        <v>385</v>
      </c>
      <c r="CC7" s="238">
        <v>375</v>
      </c>
      <c r="CD7" s="238">
        <v>334</v>
      </c>
      <c r="CE7" s="238">
        <v>365</v>
      </c>
      <c r="CF7" s="238">
        <v>455</v>
      </c>
      <c r="CG7" s="238">
        <v>407</v>
      </c>
      <c r="CH7" s="243">
        <v>360</v>
      </c>
      <c r="CI7" s="242">
        <v>369</v>
      </c>
      <c r="CJ7" s="242">
        <v>320</v>
      </c>
      <c r="CK7" s="242">
        <v>374</v>
      </c>
      <c r="CL7" s="242">
        <v>401</v>
      </c>
      <c r="CM7" s="242">
        <v>358</v>
      </c>
      <c r="CN7" s="238">
        <v>384</v>
      </c>
      <c r="CO7" s="268">
        <v>362</v>
      </c>
      <c r="CP7" s="242">
        <v>394</v>
      </c>
      <c r="CQ7" s="238">
        <v>470</v>
      </c>
      <c r="CR7" s="238">
        <v>379</v>
      </c>
      <c r="CS7" s="238">
        <v>395</v>
      </c>
      <c r="CT7" s="238">
        <v>387</v>
      </c>
      <c r="CU7" s="238">
        <v>382</v>
      </c>
      <c r="CV7" s="243">
        <v>388</v>
      </c>
      <c r="CW7" s="242">
        <v>299</v>
      </c>
      <c r="CX7" s="238">
        <v>397</v>
      </c>
      <c r="CY7" s="238">
        <v>323</v>
      </c>
      <c r="CZ7" s="238"/>
      <c r="DA7" s="238"/>
      <c r="DB7" s="238"/>
      <c r="DC7" s="238"/>
      <c r="DD7" s="214">
        <f>COUNTA(C7:DC7)</f>
        <v>101</v>
      </c>
      <c r="DE7" s="216">
        <f>SUM(C7:DC7)</f>
        <v>38451</v>
      </c>
      <c r="DF7" s="35">
        <f>DE7/DD7</f>
        <v>380.70297029702971</v>
      </c>
      <c r="DG7" s="77">
        <v>33</v>
      </c>
      <c r="DH7" s="77">
        <v>0</v>
      </c>
      <c r="DI7" s="77">
        <f>DD7-DH7-DG7</f>
        <v>68</v>
      </c>
      <c r="DJ7" s="23">
        <f>2*DG7+1*DH7</f>
        <v>66</v>
      </c>
    </row>
    <row r="8" spans="1:115" s="25" customFormat="1" ht="30" customHeight="1" thickBot="1">
      <c r="A8" s="16" t="s">
        <v>38</v>
      </c>
      <c r="B8" s="73" t="s">
        <v>320</v>
      </c>
      <c r="C8" s="32">
        <v>388</v>
      </c>
      <c r="D8" s="30">
        <v>289</v>
      </c>
      <c r="E8" s="30">
        <v>359</v>
      </c>
      <c r="F8" s="30">
        <v>296</v>
      </c>
      <c r="G8" s="30">
        <v>339</v>
      </c>
      <c r="H8" s="30">
        <v>306</v>
      </c>
      <c r="I8" s="114">
        <v>344</v>
      </c>
      <c r="J8" s="111">
        <v>342</v>
      </c>
      <c r="K8" s="30">
        <v>310</v>
      </c>
      <c r="L8" s="30">
        <v>338</v>
      </c>
      <c r="M8" s="30">
        <v>388</v>
      </c>
      <c r="N8" s="30">
        <v>369</v>
      </c>
      <c r="O8" s="30">
        <v>379</v>
      </c>
      <c r="P8" s="114">
        <v>367</v>
      </c>
      <c r="Q8" s="111">
        <v>330</v>
      </c>
      <c r="R8" s="30">
        <v>345</v>
      </c>
      <c r="S8" s="30">
        <v>363</v>
      </c>
      <c r="T8" s="30">
        <v>380</v>
      </c>
      <c r="U8" s="30">
        <v>424</v>
      </c>
      <c r="V8" s="30">
        <v>397</v>
      </c>
      <c r="W8" s="114">
        <v>325</v>
      </c>
      <c r="X8" s="111">
        <v>399</v>
      </c>
      <c r="Y8" s="30">
        <v>387</v>
      </c>
      <c r="Z8" s="30">
        <v>400</v>
      </c>
      <c r="AA8" s="30">
        <v>399</v>
      </c>
      <c r="AB8" s="30">
        <v>349</v>
      </c>
      <c r="AC8" s="30">
        <v>354</v>
      </c>
      <c r="AD8" s="114">
        <v>303</v>
      </c>
      <c r="AE8" s="111">
        <v>338</v>
      </c>
      <c r="AF8" s="111">
        <v>286</v>
      </c>
      <c r="AG8" s="111">
        <v>475</v>
      </c>
      <c r="AH8" s="111">
        <v>318</v>
      </c>
      <c r="AI8" s="111">
        <v>392</v>
      </c>
      <c r="AJ8" s="111">
        <v>324</v>
      </c>
      <c r="AK8" s="114">
        <v>339</v>
      </c>
      <c r="AL8" s="236">
        <v>379</v>
      </c>
      <c r="AM8" s="26">
        <v>420</v>
      </c>
      <c r="AN8" s="26">
        <v>393</v>
      </c>
      <c r="AO8" s="26">
        <v>361</v>
      </c>
      <c r="AP8" s="26">
        <v>395</v>
      </c>
      <c r="AQ8" s="26">
        <v>403</v>
      </c>
      <c r="AR8" s="189">
        <v>327</v>
      </c>
      <c r="AS8" s="187">
        <v>314</v>
      </c>
      <c r="AT8" s="26">
        <v>386</v>
      </c>
      <c r="AU8" s="26">
        <v>360</v>
      </c>
      <c r="AV8" s="26">
        <v>359</v>
      </c>
      <c r="AW8" s="26">
        <v>389</v>
      </c>
      <c r="AX8" s="26">
        <v>334</v>
      </c>
      <c r="AY8" s="189">
        <v>347</v>
      </c>
      <c r="AZ8" s="187">
        <v>410</v>
      </c>
      <c r="BA8" s="187">
        <v>388</v>
      </c>
      <c r="BB8" s="187">
        <v>334</v>
      </c>
      <c r="BC8" s="187">
        <v>382</v>
      </c>
      <c r="BD8" s="187">
        <v>425</v>
      </c>
      <c r="BE8" s="187">
        <v>385</v>
      </c>
      <c r="BF8" s="189">
        <v>404</v>
      </c>
      <c r="BG8" s="187">
        <v>360</v>
      </c>
      <c r="BH8" s="187">
        <v>461</v>
      </c>
      <c r="BI8" s="187">
        <v>374</v>
      </c>
      <c r="BJ8" s="187">
        <v>369</v>
      </c>
      <c r="BK8" s="187">
        <v>390</v>
      </c>
      <c r="BL8" s="187">
        <v>434</v>
      </c>
      <c r="BM8" s="189">
        <v>476</v>
      </c>
      <c r="BN8" s="187">
        <v>382</v>
      </c>
      <c r="BO8" s="187">
        <v>367</v>
      </c>
      <c r="BP8" s="187">
        <v>319</v>
      </c>
      <c r="BQ8" s="187">
        <v>396</v>
      </c>
      <c r="BR8" s="187">
        <v>354</v>
      </c>
      <c r="BS8" s="187">
        <v>409</v>
      </c>
      <c r="BT8" s="189">
        <v>428</v>
      </c>
      <c r="BU8" s="187">
        <v>427</v>
      </c>
      <c r="BV8" s="26">
        <v>369</v>
      </c>
      <c r="BW8" s="26">
        <v>341</v>
      </c>
      <c r="BX8" s="26">
        <v>422</v>
      </c>
      <c r="BY8" s="26">
        <v>376</v>
      </c>
      <c r="BZ8" s="26">
        <v>406</v>
      </c>
      <c r="CA8" s="189">
        <v>329</v>
      </c>
      <c r="CB8" s="187">
        <v>401</v>
      </c>
      <c r="CC8" s="26">
        <v>373</v>
      </c>
      <c r="CD8" s="26">
        <v>376</v>
      </c>
      <c r="CE8" s="26">
        <v>469</v>
      </c>
      <c r="CF8" s="26">
        <v>339</v>
      </c>
      <c r="CG8" s="26">
        <v>358</v>
      </c>
      <c r="CH8" s="189">
        <v>417</v>
      </c>
      <c r="CI8" s="187">
        <v>373</v>
      </c>
      <c r="CJ8" s="187">
        <v>399</v>
      </c>
      <c r="CK8" s="187">
        <v>390</v>
      </c>
      <c r="CL8" s="187">
        <v>439</v>
      </c>
      <c r="CM8" s="187">
        <v>348</v>
      </c>
      <c r="CN8" s="26">
        <v>341</v>
      </c>
      <c r="CO8" s="267">
        <v>330</v>
      </c>
      <c r="CP8" s="187">
        <v>411</v>
      </c>
      <c r="CQ8" s="26">
        <v>355</v>
      </c>
      <c r="CR8" s="26">
        <v>364</v>
      </c>
      <c r="CS8" s="26">
        <v>335</v>
      </c>
      <c r="CT8" s="26">
        <v>330</v>
      </c>
      <c r="CU8" s="26">
        <v>370</v>
      </c>
      <c r="CV8" s="189">
        <v>365</v>
      </c>
      <c r="CW8" s="187">
        <v>349</v>
      </c>
      <c r="CX8" s="26">
        <v>457</v>
      </c>
      <c r="CY8" s="26"/>
      <c r="CZ8" s="26"/>
      <c r="DA8" s="26"/>
      <c r="DB8" s="26"/>
      <c r="DC8" s="26"/>
      <c r="DD8" s="33">
        <f>COUNTA(C8:DC8)</f>
        <v>100</v>
      </c>
      <c r="DE8" s="34">
        <f>SUM(C8:DC8)</f>
        <v>37214</v>
      </c>
      <c r="DF8" s="35">
        <f>DE8/DD8</f>
        <v>372.14</v>
      </c>
      <c r="DG8" s="22">
        <v>29</v>
      </c>
      <c r="DH8" s="22">
        <v>1</v>
      </c>
      <c r="DI8" s="22">
        <f>DD8-DH8-DG8</f>
        <v>70</v>
      </c>
      <c r="DJ8" s="23">
        <f>2*DG8+1*DH8</f>
        <v>59</v>
      </c>
    </row>
    <row r="9" spans="1:115" s="25" customFormat="1" ht="30" customHeight="1" thickBot="1">
      <c r="A9" s="16" t="s">
        <v>77</v>
      </c>
      <c r="B9" s="73" t="s">
        <v>39</v>
      </c>
      <c r="C9" s="188">
        <v>334</v>
      </c>
      <c r="D9" s="26">
        <v>341</v>
      </c>
      <c r="E9" s="26">
        <v>308</v>
      </c>
      <c r="F9" s="26">
        <v>339</v>
      </c>
      <c r="G9" s="26">
        <v>350</v>
      </c>
      <c r="H9" s="26">
        <v>347</v>
      </c>
      <c r="I9" s="189">
        <v>342</v>
      </c>
      <c r="J9" s="187">
        <v>339</v>
      </c>
      <c r="K9" s="26">
        <v>423</v>
      </c>
      <c r="L9" s="26">
        <v>308</v>
      </c>
      <c r="M9" s="26">
        <v>323</v>
      </c>
      <c r="N9" s="26">
        <v>343</v>
      </c>
      <c r="O9" s="26">
        <v>382</v>
      </c>
      <c r="P9" s="189">
        <v>396</v>
      </c>
      <c r="Q9" s="187">
        <v>311</v>
      </c>
      <c r="R9" s="26">
        <v>448</v>
      </c>
      <c r="S9" s="26">
        <v>401</v>
      </c>
      <c r="T9" s="26">
        <v>331</v>
      </c>
      <c r="U9" s="26">
        <v>407</v>
      </c>
      <c r="V9" s="26">
        <v>334</v>
      </c>
      <c r="W9" s="189">
        <v>312</v>
      </c>
      <c r="X9" s="187">
        <v>346</v>
      </c>
      <c r="Y9" s="26">
        <v>295</v>
      </c>
      <c r="Z9" s="26">
        <v>359</v>
      </c>
      <c r="AA9" s="26">
        <v>416</v>
      </c>
      <c r="AB9" s="26">
        <v>317</v>
      </c>
      <c r="AC9" s="26">
        <v>319</v>
      </c>
      <c r="AD9" s="189">
        <v>412</v>
      </c>
      <c r="AE9" s="187">
        <v>412</v>
      </c>
      <c r="AF9" s="187">
        <v>352</v>
      </c>
      <c r="AG9" s="187">
        <v>414</v>
      </c>
      <c r="AH9" s="187">
        <v>378</v>
      </c>
      <c r="AI9" s="187">
        <v>301</v>
      </c>
      <c r="AJ9" s="187">
        <v>360</v>
      </c>
      <c r="AK9" s="189">
        <v>372</v>
      </c>
      <c r="AL9" s="236">
        <v>375</v>
      </c>
      <c r="AM9" s="26">
        <v>364</v>
      </c>
      <c r="AN9" s="26">
        <v>419</v>
      </c>
      <c r="AO9" s="26">
        <v>386</v>
      </c>
      <c r="AP9" s="26">
        <v>422</v>
      </c>
      <c r="AQ9" s="26">
        <v>332</v>
      </c>
      <c r="AR9" s="189">
        <v>342</v>
      </c>
      <c r="AS9" s="187">
        <v>350</v>
      </c>
      <c r="AT9" s="26">
        <v>334</v>
      </c>
      <c r="AU9" s="26">
        <v>403</v>
      </c>
      <c r="AV9" s="26">
        <v>359</v>
      </c>
      <c r="AW9" s="26">
        <v>330</v>
      </c>
      <c r="AX9" s="26">
        <v>375</v>
      </c>
      <c r="AY9" s="189">
        <v>381</v>
      </c>
      <c r="AZ9" s="187">
        <v>359</v>
      </c>
      <c r="BA9" s="187">
        <v>347</v>
      </c>
      <c r="BB9" s="187">
        <v>422</v>
      </c>
      <c r="BC9" s="187">
        <v>377</v>
      </c>
      <c r="BD9" s="187">
        <v>429</v>
      </c>
      <c r="BE9" s="187">
        <v>367</v>
      </c>
      <c r="BF9" s="189">
        <v>387</v>
      </c>
      <c r="BG9" s="187">
        <v>357</v>
      </c>
      <c r="BH9" s="187">
        <v>377</v>
      </c>
      <c r="BI9" s="187">
        <v>409</v>
      </c>
      <c r="BJ9" s="187">
        <v>364</v>
      </c>
      <c r="BK9" s="187">
        <v>398</v>
      </c>
      <c r="BL9" s="187">
        <v>350</v>
      </c>
      <c r="BM9" s="189">
        <v>333</v>
      </c>
      <c r="BN9" s="187">
        <v>370</v>
      </c>
      <c r="BO9" s="187">
        <v>427</v>
      </c>
      <c r="BP9" s="187">
        <v>389</v>
      </c>
      <c r="BQ9" s="187">
        <v>426</v>
      </c>
      <c r="BR9" s="187">
        <v>404</v>
      </c>
      <c r="BS9" s="187">
        <v>430</v>
      </c>
      <c r="BT9" s="189">
        <v>394</v>
      </c>
      <c r="BU9" s="187">
        <v>374</v>
      </c>
      <c r="BV9" s="26">
        <v>410</v>
      </c>
      <c r="BW9" s="26">
        <v>383</v>
      </c>
      <c r="BX9" s="26">
        <v>398</v>
      </c>
      <c r="BY9" s="26">
        <v>420</v>
      </c>
      <c r="BZ9" s="26">
        <v>376</v>
      </c>
      <c r="CA9" s="189">
        <v>382</v>
      </c>
      <c r="CB9" s="187">
        <v>372</v>
      </c>
      <c r="CC9" s="26">
        <v>352</v>
      </c>
      <c r="CD9" s="26">
        <v>357</v>
      </c>
      <c r="CE9" s="26">
        <v>345</v>
      </c>
      <c r="CF9" s="26">
        <v>423</v>
      </c>
      <c r="CG9" s="26">
        <v>417</v>
      </c>
      <c r="CH9" s="189">
        <v>381</v>
      </c>
      <c r="CI9" s="187">
        <v>369</v>
      </c>
      <c r="CJ9" s="187">
        <v>426</v>
      </c>
      <c r="CK9" s="187">
        <v>325</v>
      </c>
      <c r="CL9" s="187">
        <v>306</v>
      </c>
      <c r="CM9" s="187">
        <v>355</v>
      </c>
      <c r="CN9" s="26">
        <v>388</v>
      </c>
      <c r="CO9" s="267">
        <v>428</v>
      </c>
      <c r="CP9" s="187">
        <v>447</v>
      </c>
      <c r="CQ9" s="26">
        <v>376</v>
      </c>
      <c r="CR9" s="26" t="s">
        <v>262</v>
      </c>
      <c r="CS9" s="26">
        <v>392</v>
      </c>
      <c r="CT9" s="26">
        <v>341</v>
      </c>
      <c r="CU9" s="26">
        <v>304</v>
      </c>
      <c r="CV9" s="189">
        <v>369</v>
      </c>
      <c r="CW9" s="187">
        <v>352</v>
      </c>
      <c r="CX9" s="26">
        <v>326</v>
      </c>
      <c r="CY9" s="26">
        <v>393</v>
      </c>
      <c r="CZ9" s="26"/>
      <c r="DA9" s="26"/>
      <c r="DB9" s="26"/>
      <c r="DC9" s="26"/>
      <c r="DD9" s="36">
        <f>COUNTA(C9:DC9)</f>
        <v>101</v>
      </c>
      <c r="DE9" s="190">
        <f>SUM(C9:DC9)</f>
        <v>37047</v>
      </c>
      <c r="DF9" s="74">
        <f>DE9/DD9</f>
        <v>366.80198019801981</v>
      </c>
      <c r="DG9" s="22">
        <v>27</v>
      </c>
      <c r="DH9" s="22">
        <v>0</v>
      </c>
      <c r="DI9" s="22">
        <f>DD9-DH9-DG9</f>
        <v>74</v>
      </c>
      <c r="DJ9" s="23">
        <f>2*DG9+1*DH9</f>
        <v>54</v>
      </c>
    </row>
    <row r="10" spans="1:115" s="25" customFormat="1" ht="30" customHeight="1" thickBot="1">
      <c r="A10" s="29" t="s">
        <v>84</v>
      </c>
      <c r="B10" s="115" t="s">
        <v>40</v>
      </c>
      <c r="C10" s="205">
        <v>403</v>
      </c>
      <c r="D10" s="207">
        <v>333</v>
      </c>
      <c r="E10" s="207">
        <v>349</v>
      </c>
      <c r="F10" s="207">
        <v>370</v>
      </c>
      <c r="G10" s="207">
        <v>323</v>
      </c>
      <c r="H10" s="207">
        <v>333</v>
      </c>
      <c r="I10" s="209">
        <v>400</v>
      </c>
      <c r="J10" s="211">
        <v>377</v>
      </c>
      <c r="K10" s="207">
        <v>357</v>
      </c>
      <c r="L10" s="207">
        <v>350</v>
      </c>
      <c r="M10" s="207">
        <v>355</v>
      </c>
      <c r="N10" s="207">
        <v>333</v>
      </c>
      <c r="O10" s="207">
        <v>344</v>
      </c>
      <c r="P10" s="209">
        <v>426</v>
      </c>
      <c r="Q10" s="211">
        <v>326</v>
      </c>
      <c r="R10" s="207">
        <v>382</v>
      </c>
      <c r="S10" s="207">
        <v>277</v>
      </c>
      <c r="T10" s="207">
        <v>396</v>
      </c>
      <c r="U10" s="207">
        <v>357</v>
      </c>
      <c r="V10" s="207">
        <v>348</v>
      </c>
      <c r="W10" s="209">
        <v>437</v>
      </c>
      <c r="X10" s="211">
        <v>328</v>
      </c>
      <c r="Y10" s="207">
        <v>354</v>
      </c>
      <c r="Z10" s="207">
        <v>391</v>
      </c>
      <c r="AA10" s="207">
        <v>473</v>
      </c>
      <c r="AB10" s="207">
        <v>364</v>
      </c>
      <c r="AC10" s="207">
        <v>364</v>
      </c>
      <c r="AD10" s="209">
        <v>303</v>
      </c>
      <c r="AE10" s="211">
        <v>402</v>
      </c>
      <c r="AF10" s="211">
        <v>368</v>
      </c>
      <c r="AG10" s="211">
        <v>386</v>
      </c>
      <c r="AH10" s="211">
        <v>326</v>
      </c>
      <c r="AI10" s="211">
        <v>352</v>
      </c>
      <c r="AJ10" s="211">
        <v>427</v>
      </c>
      <c r="AK10" s="209">
        <v>353</v>
      </c>
      <c r="AL10" s="239">
        <v>306</v>
      </c>
      <c r="AM10" s="207">
        <v>333</v>
      </c>
      <c r="AN10" s="207">
        <v>370</v>
      </c>
      <c r="AO10" s="207">
        <v>266</v>
      </c>
      <c r="AP10" s="207">
        <v>317</v>
      </c>
      <c r="AQ10" s="207">
        <v>294</v>
      </c>
      <c r="AR10" s="209">
        <v>423</v>
      </c>
      <c r="AS10" s="211">
        <v>356</v>
      </c>
      <c r="AT10" s="207">
        <v>340</v>
      </c>
      <c r="AU10" s="207">
        <v>416</v>
      </c>
      <c r="AV10" s="207">
        <v>375</v>
      </c>
      <c r="AW10" s="207">
        <v>291</v>
      </c>
      <c r="AX10" s="207">
        <v>392</v>
      </c>
      <c r="AY10" s="209">
        <v>335</v>
      </c>
      <c r="AZ10" s="211">
        <v>403</v>
      </c>
      <c r="BA10" s="211">
        <v>370</v>
      </c>
      <c r="BB10" s="211">
        <v>352</v>
      </c>
      <c r="BC10" s="211">
        <v>382</v>
      </c>
      <c r="BD10" s="211">
        <v>307</v>
      </c>
      <c r="BE10" s="211">
        <v>329</v>
      </c>
      <c r="BF10" s="209">
        <v>324</v>
      </c>
      <c r="BG10" s="211">
        <v>328</v>
      </c>
      <c r="BH10" s="211">
        <v>341</v>
      </c>
      <c r="BI10" s="211">
        <v>440</v>
      </c>
      <c r="BJ10" s="211">
        <v>364</v>
      </c>
      <c r="BK10" s="211">
        <v>309</v>
      </c>
      <c r="BL10" s="211">
        <v>364</v>
      </c>
      <c r="BM10" s="209">
        <v>343</v>
      </c>
      <c r="BN10" s="211">
        <v>317</v>
      </c>
      <c r="BO10" s="211">
        <v>305</v>
      </c>
      <c r="BP10" s="211">
        <v>380</v>
      </c>
      <c r="BQ10" s="211">
        <v>414</v>
      </c>
      <c r="BR10" s="211">
        <v>370</v>
      </c>
      <c r="BS10" s="211">
        <v>377</v>
      </c>
      <c r="BT10" s="209">
        <v>384</v>
      </c>
      <c r="BU10" s="211">
        <v>417</v>
      </c>
      <c r="BV10" s="207">
        <v>335</v>
      </c>
      <c r="BW10" s="207">
        <v>350</v>
      </c>
      <c r="BX10" s="207">
        <v>319</v>
      </c>
      <c r="BY10" s="207">
        <v>421</v>
      </c>
      <c r="BZ10" s="207">
        <v>414</v>
      </c>
      <c r="CA10" s="209">
        <v>395</v>
      </c>
      <c r="CB10" s="211">
        <v>383</v>
      </c>
      <c r="CC10" s="207">
        <v>354</v>
      </c>
      <c r="CD10" s="207">
        <v>349</v>
      </c>
      <c r="CE10" s="207">
        <v>366</v>
      </c>
      <c r="CF10" s="207">
        <v>313</v>
      </c>
      <c r="CG10" s="207">
        <v>409</v>
      </c>
      <c r="CH10" s="209">
        <v>365</v>
      </c>
      <c r="CI10" s="211">
        <v>389</v>
      </c>
      <c r="CJ10" s="211">
        <v>397</v>
      </c>
      <c r="CK10" s="211">
        <v>377</v>
      </c>
      <c r="CL10" s="211">
        <v>329</v>
      </c>
      <c r="CM10" s="211">
        <v>329</v>
      </c>
      <c r="CN10" s="207">
        <v>340</v>
      </c>
      <c r="CO10" s="269">
        <v>397</v>
      </c>
      <c r="CP10" s="211">
        <v>376</v>
      </c>
      <c r="CQ10" s="207">
        <v>375</v>
      </c>
      <c r="CR10" s="207">
        <v>337</v>
      </c>
      <c r="CS10" s="207">
        <v>370</v>
      </c>
      <c r="CT10" s="207">
        <v>332</v>
      </c>
      <c r="CU10" s="207">
        <v>413</v>
      </c>
      <c r="CV10" s="209">
        <v>376</v>
      </c>
      <c r="CW10" s="211">
        <v>338</v>
      </c>
      <c r="CX10" s="207">
        <v>329</v>
      </c>
      <c r="CY10" s="207"/>
      <c r="CZ10" s="207"/>
      <c r="DA10" s="207"/>
      <c r="DB10" s="207"/>
      <c r="DC10" s="207"/>
      <c r="DD10" s="213">
        <f>COUNTA(C10:DC10)</f>
        <v>100</v>
      </c>
      <c r="DE10" s="215">
        <f>SUM(C10:DC10)</f>
        <v>36078</v>
      </c>
      <c r="DF10" s="78">
        <f>DE10/DD10</f>
        <v>360.78</v>
      </c>
      <c r="DG10" s="22">
        <v>26</v>
      </c>
      <c r="DH10" s="22">
        <v>2</v>
      </c>
      <c r="DI10" s="22">
        <f>DD10-DH10-DG10</f>
        <v>72</v>
      </c>
      <c r="DJ10" s="23">
        <f>2*DG10+1*DH10</f>
        <v>54</v>
      </c>
    </row>
    <row r="11" spans="1:115" ht="37.5" customHeight="1">
      <c r="DD11" s="71">
        <f>SUM(DD3:DD10)</f>
        <v>804</v>
      </c>
      <c r="DE11" s="72"/>
      <c r="DF11" s="72"/>
      <c r="DG11" s="71">
        <f>SUM(DG3:DG10)</f>
        <v>400</v>
      </c>
      <c r="DH11" s="71">
        <f>SUM(DH3:DH10)</f>
        <v>4</v>
      </c>
      <c r="DI11" s="71">
        <f>SUM(DI3:DI10)</f>
        <v>400</v>
      </c>
      <c r="DJ11" s="71">
        <f>DG11+DH11+DI11</f>
        <v>804</v>
      </c>
    </row>
    <row r="12" spans="1:115" ht="11.25" customHeight="1">
      <c r="DF12" s="62"/>
      <c r="DG12" s="62"/>
    </row>
    <row r="13" spans="1:115" hidden="1"/>
    <row r="14" spans="1:115" ht="48" customHeight="1" thickBot="1">
      <c r="B14" s="157" t="s">
        <v>581</v>
      </c>
    </row>
    <row r="15" spans="1:115" ht="25.5" customHeight="1">
      <c r="A15" s="146" t="s">
        <v>32</v>
      </c>
      <c r="B15" s="147" t="s">
        <v>34</v>
      </c>
      <c r="C15" s="148">
        <v>438.82653061224488</v>
      </c>
      <c r="D15" s="149">
        <v>77</v>
      </c>
      <c r="E15" s="149">
        <v>0</v>
      </c>
      <c r="F15" s="149">
        <v>21</v>
      </c>
      <c r="G15" s="150">
        <v>154</v>
      </c>
    </row>
    <row r="16" spans="1:115" ht="25.5" customHeight="1">
      <c r="A16" s="16" t="s">
        <v>33</v>
      </c>
      <c r="B16" s="17" t="s">
        <v>76</v>
      </c>
      <c r="C16" s="151">
        <v>430.4591836734694</v>
      </c>
      <c r="D16" s="152">
        <v>71</v>
      </c>
      <c r="E16" s="152">
        <v>0</v>
      </c>
      <c r="F16" s="152">
        <v>27</v>
      </c>
      <c r="G16" s="153">
        <v>142</v>
      </c>
    </row>
    <row r="17" spans="1:7" ht="25.5" customHeight="1">
      <c r="A17" s="28" t="s">
        <v>35</v>
      </c>
      <c r="B17" s="17" t="s">
        <v>74</v>
      </c>
      <c r="C17" s="151">
        <v>410.9591836734694</v>
      </c>
      <c r="D17" s="152">
        <v>65</v>
      </c>
      <c r="E17" s="152">
        <v>1</v>
      </c>
      <c r="F17" s="152">
        <v>32</v>
      </c>
      <c r="G17" s="153">
        <v>131</v>
      </c>
    </row>
    <row r="18" spans="1:7" ht="25.5" customHeight="1">
      <c r="A18" s="28" t="s">
        <v>36</v>
      </c>
      <c r="B18" s="31" t="s">
        <v>75</v>
      </c>
      <c r="C18" s="151">
        <v>413.38775510204084</v>
      </c>
      <c r="D18" s="152">
        <v>63</v>
      </c>
      <c r="E18" s="152">
        <v>0</v>
      </c>
      <c r="F18" s="152">
        <v>35</v>
      </c>
      <c r="G18" s="153">
        <v>126</v>
      </c>
    </row>
    <row r="19" spans="1:7" ht="25.5" customHeight="1">
      <c r="A19" s="16" t="s">
        <v>37</v>
      </c>
      <c r="B19" s="73" t="s">
        <v>319</v>
      </c>
      <c r="C19" s="151">
        <v>381.9591836734694</v>
      </c>
      <c r="D19" s="152">
        <v>33</v>
      </c>
      <c r="E19" s="152">
        <v>0</v>
      </c>
      <c r="F19" s="152">
        <v>65</v>
      </c>
      <c r="G19" s="153">
        <v>66</v>
      </c>
    </row>
    <row r="20" spans="1:7" ht="25.5" customHeight="1">
      <c r="A20" s="16" t="s">
        <v>38</v>
      </c>
      <c r="B20" s="116" t="s">
        <v>320</v>
      </c>
      <c r="C20" s="151">
        <v>371.51020408163265</v>
      </c>
      <c r="D20" s="152">
        <v>28</v>
      </c>
      <c r="E20" s="152">
        <v>1</v>
      </c>
      <c r="F20" s="152">
        <v>69</v>
      </c>
      <c r="G20" s="153">
        <v>57</v>
      </c>
    </row>
    <row r="21" spans="1:7" ht="25.5" customHeight="1">
      <c r="A21" s="16" t="s">
        <v>77</v>
      </c>
      <c r="B21" s="73" t="s">
        <v>39</v>
      </c>
      <c r="C21" s="151">
        <v>367.10204081632651</v>
      </c>
      <c r="D21" s="152">
        <v>27</v>
      </c>
      <c r="E21" s="152">
        <v>0</v>
      </c>
      <c r="F21" s="152">
        <v>71</v>
      </c>
      <c r="G21" s="153">
        <v>54</v>
      </c>
    </row>
    <row r="22" spans="1:7" ht="25.5" customHeight="1" thickBot="1">
      <c r="A22" s="29" t="s">
        <v>84</v>
      </c>
      <c r="B22" s="115" t="s">
        <v>40</v>
      </c>
      <c r="C22" s="154">
        <v>361.33673469387753</v>
      </c>
      <c r="D22" s="155">
        <v>26</v>
      </c>
      <c r="E22" s="155">
        <v>2</v>
      </c>
      <c r="F22" s="155">
        <v>70</v>
      </c>
      <c r="G22" s="156">
        <v>54</v>
      </c>
    </row>
  </sheetData>
  <sortState ref="B3:DJ10">
    <sortCondition descending="1" ref="DJ3:DJ10"/>
  </sortState>
  <mergeCells count="10">
    <mergeCell ref="DG1:DG2"/>
    <mergeCell ref="DH1:DH2"/>
    <mergeCell ref="DI1:DI2"/>
    <mergeCell ref="DJ1:DJ2"/>
    <mergeCell ref="A1:A2"/>
    <mergeCell ref="B1:B2"/>
    <mergeCell ref="C1:DC1"/>
    <mergeCell ref="DD1:DD2"/>
    <mergeCell ref="DE1:DE2"/>
    <mergeCell ref="DF1:DF2"/>
  </mergeCells>
  <conditionalFormatting sqref="C3:DD10">
    <cfRule type="cellIs" dxfId="13" priority="23" stopIfTrue="1" operator="greaterThan">
      <formula>500</formula>
    </cfRule>
    <cfRule type="cellIs" dxfId="12" priority="24" stopIfTrue="1" operator="greaterThan">
      <formula>500</formula>
    </cfRule>
  </conditionalFormatting>
  <conditionalFormatting sqref="C3:DC10">
    <cfRule type="cellIs" dxfId="11" priority="21" stopIfTrue="1" operator="greaterThan">
      <formula>499</formula>
    </cfRule>
    <cfRule type="cellIs" dxfId="10" priority="22" stopIfTrue="1" operator="greaterThan">
      <formula>499</formula>
    </cfRule>
  </conditionalFormatting>
  <printOptions horizontalCentered="1"/>
  <pageMargins left="0.19685039370078741" right="0.59055118110236227" top="0.98425196850393704" bottom="0.98425196850393704" header="0.51181102362204722" footer="0.51181102362204722"/>
  <pageSetup paperSize="9" scale="50" fitToWidth="2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O326"/>
  <sheetViews>
    <sheetView tabSelected="1" topLeftCell="A289" workbookViewId="0">
      <selection activeCell="M302" sqref="M302"/>
    </sheetView>
  </sheetViews>
  <sheetFormatPr defaultRowHeight="15"/>
  <cols>
    <col min="2" max="2" width="6.5703125" customWidth="1"/>
    <col min="3" max="3" width="11.85546875" customWidth="1"/>
    <col min="4" max="4" width="12.5703125" customWidth="1"/>
    <col min="5" max="5" width="8" customWidth="1"/>
    <col min="6" max="6" width="12.5703125" customWidth="1"/>
    <col min="7" max="7" width="5.7109375" customWidth="1"/>
    <col min="8" max="8" width="11.85546875" customWidth="1"/>
    <col min="9" max="9" width="12.5703125" customWidth="1"/>
    <col min="10" max="10" width="8" customWidth="1"/>
    <col min="11" max="11" width="12.5703125" customWidth="1"/>
    <col min="12" max="12" width="12.42578125" customWidth="1"/>
    <col min="14" max="14" width="2.140625" customWidth="1"/>
    <col min="15" max="15" width="12" customWidth="1"/>
  </cols>
  <sheetData>
    <row r="1" spans="2:11" ht="15.75" thickBot="1"/>
    <row r="2" spans="2:11" ht="36" customHeight="1" thickBot="1">
      <c r="B2" s="294" t="s">
        <v>86</v>
      </c>
      <c r="C2" s="295"/>
      <c r="D2" s="295"/>
      <c r="E2" s="295"/>
      <c r="F2" s="295"/>
      <c r="G2" s="295"/>
      <c r="H2" s="295"/>
      <c r="I2" s="295"/>
      <c r="J2" s="295"/>
      <c r="K2" s="296"/>
    </row>
    <row r="3" spans="2:11" ht="15.75" thickBot="1">
      <c r="B3" s="285" t="s">
        <v>87</v>
      </c>
      <c r="C3" s="286"/>
      <c r="D3" s="286"/>
      <c r="E3" s="286"/>
      <c r="F3" s="286"/>
      <c r="G3" s="286"/>
      <c r="H3" s="286"/>
      <c r="I3" s="286"/>
      <c r="J3" s="286"/>
      <c r="K3" s="287"/>
    </row>
    <row r="4" spans="2:11" ht="16.5" thickTop="1" thickBot="1">
      <c r="B4" s="288" t="s">
        <v>0</v>
      </c>
      <c r="C4" s="289"/>
      <c r="D4" s="1" t="s">
        <v>1</v>
      </c>
      <c r="E4" s="1"/>
      <c r="F4" s="1" t="s">
        <v>2</v>
      </c>
      <c r="G4" s="2"/>
      <c r="H4" s="3"/>
      <c r="I4" s="1" t="s">
        <v>3</v>
      </c>
      <c r="J4" s="1"/>
      <c r="K4" s="1" t="s">
        <v>4</v>
      </c>
    </row>
    <row r="5" spans="2:11" ht="16.5" thickTop="1" thickBot="1">
      <c r="B5" s="4">
        <v>0.75</v>
      </c>
      <c r="C5" s="5" t="s">
        <v>5</v>
      </c>
      <c r="D5" s="65" t="s">
        <v>6</v>
      </c>
      <c r="E5" s="6" t="s">
        <v>108</v>
      </c>
      <c r="F5" s="82" t="s">
        <v>68</v>
      </c>
      <c r="G5" s="7"/>
      <c r="H5" s="5" t="s">
        <v>7</v>
      </c>
      <c r="I5" s="68" t="s">
        <v>57</v>
      </c>
      <c r="J5" s="6" t="s">
        <v>109</v>
      </c>
      <c r="K5" s="83" t="s">
        <v>88</v>
      </c>
    </row>
    <row r="6" spans="2:11" ht="15.75" thickBot="1">
      <c r="B6" s="8">
        <v>0.78125</v>
      </c>
      <c r="C6" s="9" t="s">
        <v>9</v>
      </c>
      <c r="D6" s="64" t="s">
        <v>8</v>
      </c>
      <c r="E6" s="10" t="s">
        <v>110</v>
      </c>
      <c r="F6" s="67" t="s">
        <v>61</v>
      </c>
      <c r="G6" s="7"/>
      <c r="H6" s="9" t="s">
        <v>10</v>
      </c>
      <c r="I6" s="66" t="s">
        <v>11</v>
      </c>
      <c r="J6" s="10" t="s">
        <v>111</v>
      </c>
      <c r="K6" s="80" t="s">
        <v>65</v>
      </c>
    </row>
    <row r="7" spans="2:11" ht="15.75" thickBot="1">
      <c r="B7" s="4">
        <v>0.8125</v>
      </c>
      <c r="C7" s="5" t="s">
        <v>12</v>
      </c>
      <c r="D7" s="83" t="s">
        <v>88</v>
      </c>
      <c r="E7" s="11" t="s">
        <v>112</v>
      </c>
      <c r="F7" s="65" t="s">
        <v>6</v>
      </c>
      <c r="G7" s="7"/>
      <c r="H7" s="5" t="s">
        <v>13</v>
      </c>
      <c r="I7" s="67" t="s">
        <v>61</v>
      </c>
      <c r="J7" s="6" t="s">
        <v>113</v>
      </c>
      <c r="K7" s="82" t="s">
        <v>68</v>
      </c>
    </row>
    <row r="8" spans="2:11" ht="15.75" thickBot="1">
      <c r="B8" s="8">
        <v>0.83333333333333337</v>
      </c>
      <c r="C8" s="9" t="s">
        <v>14</v>
      </c>
      <c r="D8" s="80" t="s">
        <v>65</v>
      </c>
      <c r="E8" s="10" t="s">
        <v>114</v>
      </c>
      <c r="F8" s="64" t="s">
        <v>8</v>
      </c>
      <c r="G8" s="7"/>
      <c r="H8" s="9" t="s">
        <v>15</v>
      </c>
      <c r="I8" s="68" t="s">
        <v>57</v>
      </c>
      <c r="J8" s="10" t="s">
        <v>115</v>
      </c>
      <c r="K8" s="66" t="s">
        <v>11</v>
      </c>
    </row>
    <row r="9" spans="2:11" ht="15.75" thickBot="1">
      <c r="B9" s="4">
        <v>0.85416666666666663</v>
      </c>
      <c r="C9" s="5" t="s">
        <v>16</v>
      </c>
      <c r="D9" s="82" t="s">
        <v>68</v>
      </c>
      <c r="E9" s="6" t="s">
        <v>116</v>
      </c>
      <c r="F9" s="83" t="s">
        <v>88</v>
      </c>
      <c r="G9" s="7"/>
      <c r="H9" s="5" t="s">
        <v>17</v>
      </c>
      <c r="I9" s="65" t="s">
        <v>6</v>
      </c>
      <c r="J9" s="11" t="s">
        <v>117</v>
      </c>
      <c r="K9" s="68" t="s">
        <v>57</v>
      </c>
    </row>
    <row r="10" spans="2:11" ht="15.75" thickBot="1">
      <c r="B10" s="8">
        <v>0.875</v>
      </c>
      <c r="C10" s="9" t="s">
        <v>18</v>
      </c>
      <c r="D10" s="66" t="s">
        <v>11</v>
      </c>
      <c r="E10" s="10" t="s">
        <v>118</v>
      </c>
      <c r="F10" s="64" t="s">
        <v>8</v>
      </c>
      <c r="G10" s="7"/>
      <c r="H10" s="9" t="s">
        <v>19</v>
      </c>
      <c r="I10" s="80" t="s">
        <v>65</v>
      </c>
      <c r="J10" s="10" t="s">
        <v>119</v>
      </c>
      <c r="K10" s="67" t="s">
        <v>61</v>
      </c>
    </row>
    <row r="11" spans="2:11" ht="15.75" thickBot="1">
      <c r="B11" s="4">
        <v>0.89583333333333337</v>
      </c>
      <c r="C11" s="5" t="s">
        <v>20</v>
      </c>
      <c r="D11" s="82" t="s">
        <v>68</v>
      </c>
      <c r="E11" s="6" t="s">
        <v>120</v>
      </c>
      <c r="F11" s="68" t="s">
        <v>57</v>
      </c>
      <c r="G11" s="7"/>
      <c r="H11" s="5" t="s">
        <v>21</v>
      </c>
      <c r="I11" s="66" t="s">
        <v>11</v>
      </c>
      <c r="J11" s="11" t="s">
        <v>121</v>
      </c>
      <c r="K11" s="83" t="s">
        <v>88</v>
      </c>
    </row>
    <row r="12" spans="2:11" ht="15.75" thickBot="1">
      <c r="B12" s="8">
        <v>0.91666666666666663</v>
      </c>
      <c r="C12" s="9" t="s">
        <v>22</v>
      </c>
      <c r="D12" s="65" t="s">
        <v>6</v>
      </c>
      <c r="E12" s="10" t="s">
        <v>122</v>
      </c>
      <c r="F12" s="80" t="s">
        <v>65</v>
      </c>
      <c r="G12" s="7"/>
      <c r="H12" s="9" t="s">
        <v>78</v>
      </c>
      <c r="I12" s="83" t="s">
        <v>88</v>
      </c>
      <c r="J12" s="12" t="s">
        <v>123</v>
      </c>
      <c r="K12" s="67" t="s">
        <v>61</v>
      </c>
    </row>
    <row r="13" spans="2:11" ht="15.75" thickBot="1">
      <c r="B13" s="4">
        <v>0.9375</v>
      </c>
      <c r="C13" s="5" t="s">
        <v>79</v>
      </c>
      <c r="D13" s="68" t="s">
        <v>57</v>
      </c>
      <c r="E13" s="11" t="s">
        <v>124</v>
      </c>
      <c r="F13" s="67" t="s">
        <v>61</v>
      </c>
      <c r="G13" s="7"/>
      <c r="H13" s="5" t="s">
        <v>80</v>
      </c>
      <c r="I13" s="64" t="s">
        <v>8</v>
      </c>
      <c r="J13" s="11" t="s">
        <v>125</v>
      </c>
      <c r="K13" s="65" t="s">
        <v>6</v>
      </c>
    </row>
    <row r="14" spans="2:11" ht="15.75" thickBot="1">
      <c r="B14" s="8">
        <v>0.95833333333333337</v>
      </c>
      <c r="C14" s="9" t="s">
        <v>81</v>
      </c>
      <c r="D14" s="83" t="s">
        <v>88</v>
      </c>
      <c r="E14" s="10" t="s">
        <v>126</v>
      </c>
      <c r="F14" s="64" t="s">
        <v>8</v>
      </c>
      <c r="G14" s="7"/>
      <c r="H14" s="9" t="s">
        <v>82</v>
      </c>
      <c r="I14" s="82" t="s">
        <v>68</v>
      </c>
      <c r="J14" s="12" t="s">
        <v>127</v>
      </c>
      <c r="K14" s="66" t="s">
        <v>11</v>
      </c>
    </row>
    <row r="15" spans="2:11" ht="15.75" thickBot="1">
      <c r="B15" s="4">
        <v>0.97916666666666663</v>
      </c>
      <c r="C15" s="5" t="s">
        <v>83</v>
      </c>
      <c r="D15" s="67" t="s">
        <v>61</v>
      </c>
      <c r="E15" s="11" t="s">
        <v>128</v>
      </c>
      <c r="F15" s="65" t="s">
        <v>6</v>
      </c>
      <c r="G15" s="7"/>
      <c r="H15" s="5" t="s">
        <v>89</v>
      </c>
      <c r="I15" s="80" t="s">
        <v>65</v>
      </c>
      <c r="J15" s="11" t="s">
        <v>129</v>
      </c>
      <c r="K15" s="82" t="s">
        <v>68</v>
      </c>
    </row>
    <row r="16" spans="2:11" ht="15.75" thickBot="1"/>
    <row r="17" spans="2:12" ht="15.75" thickBot="1">
      <c r="B17" s="285" t="s">
        <v>90</v>
      </c>
      <c r="C17" s="286"/>
      <c r="D17" s="286"/>
      <c r="E17" s="286"/>
      <c r="F17" s="286"/>
      <c r="G17" s="286"/>
      <c r="H17" s="286"/>
      <c r="I17" s="286"/>
      <c r="J17" s="286"/>
      <c r="K17" s="287"/>
    </row>
    <row r="18" spans="2:12" ht="16.5" thickTop="1" thickBot="1">
      <c r="B18" s="288" t="s">
        <v>0</v>
      </c>
      <c r="C18" s="289"/>
      <c r="D18" s="1" t="s">
        <v>1</v>
      </c>
      <c r="E18" s="1"/>
      <c r="F18" s="1" t="s">
        <v>2</v>
      </c>
      <c r="G18" s="2"/>
      <c r="H18" s="3"/>
      <c r="I18" s="1" t="s">
        <v>3</v>
      </c>
      <c r="J18" s="1"/>
      <c r="K18" s="1" t="s">
        <v>4</v>
      </c>
    </row>
    <row r="19" spans="2:12" ht="16.5" thickTop="1" thickBot="1">
      <c r="B19" s="8">
        <v>0.70833333333333337</v>
      </c>
      <c r="C19" s="9" t="s">
        <v>91</v>
      </c>
      <c r="D19" s="102" t="s">
        <v>61</v>
      </c>
      <c r="E19" s="103" t="s">
        <v>144</v>
      </c>
      <c r="F19" s="104" t="s">
        <v>11</v>
      </c>
      <c r="G19" s="7"/>
      <c r="H19" s="9" t="s">
        <v>92</v>
      </c>
      <c r="I19" s="83" t="s">
        <v>88</v>
      </c>
      <c r="J19" s="10" t="s">
        <v>145</v>
      </c>
      <c r="K19" s="80" t="s">
        <v>65</v>
      </c>
    </row>
    <row r="20" spans="2:12" ht="15.75" thickBot="1">
      <c r="B20" s="84">
        <v>0.73958333333333337</v>
      </c>
      <c r="C20" s="5" t="s">
        <v>93</v>
      </c>
      <c r="D20" s="64" t="s">
        <v>8</v>
      </c>
      <c r="E20" s="105" t="s">
        <v>146</v>
      </c>
      <c r="F20" s="68" t="s">
        <v>57</v>
      </c>
      <c r="G20" s="7"/>
      <c r="H20" s="5" t="s">
        <v>94</v>
      </c>
      <c r="I20" s="66" t="s">
        <v>11</v>
      </c>
      <c r="J20" s="11" t="s">
        <v>147</v>
      </c>
      <c r="K20" s="65" t="s">
        <v>6</v>
      </c>
    </row>
    <row r="21" spans="2:12" ht="15.75" thickBot="1">
      <c r="B21" s="85">
        <v>0.77083333333333337</v>
      </c>
      <c r="C21" s="86" t="s">
        <v>95</v>
      </c>
      <c r="D21" s="107" t="s">
        <v>57</v>
      </c>
      <c r="E21" s="87" t="s">
        <v>148</v>
      </c>
      <c r="F21" s="108" t="s">
        <v>65</v>
      </c>
      <c r="G21" s="88"/>
      <c r="H21" s="86" t="s">
        <v>96</v>
      </c>
      <c r="I21" s="89" t="s">
        <v>68</v>
      </c>
      <c r="J21" s="87" t="s">
        <v>149</v>
      </c>
      <c r="K21" s="90" t="s">
        <v>8</v>
      </c>
      <c r="L21" s="91" t="s">
        <v>97</v>
      </c>
    </row>
    <row r="22" spans="2:12" ht="16.5" thickTop="1" thickBot="1">
      <c r="B22" s="84">
        <v>0.79166666666666663</v>
      </c>
      <c r="C22" s="5" t="s">
        <v>5</v>
      </c>
      <c r="D22" s="83" t="s">
        <v>88</v>
      </c>
      <c r="E22" s="11" t="s">
        <v>150</v>
      </c>
      <c r="F22" s="65" t="s">
        <v>6</v>
      </c>
      <c r="G22" s="7"/>
      <c r="H22" s="5" t="s">
        <v>7</v>
      </c>
      <c r="I22" s="67" t="s">
        <v>61</v>
      </c>
      <c r="J22" s="11" t="s">
        <v>151</v>
      </c>
      <c r="K22" s="82" t="s">
        <v>68</v>
      </c>
    </row>
    <row r="23" spans="2:12" ht="15.75" thickBot="1">
      <c r="B23" s="8">
        <v>0.8125</v>
      </c>
      <c r="C23" s="9" t="s">
        <v>9</v>
      </c>
      <c r="D23" s="106" t="s">
        <v>8</v>
      </c>
      <c r="E23" s="10" t="s">
        <v>152</v>
      </c>
      <c r="F23" s="81" t="s">
        <v>61</v>
      </c>
      <c r="G23" s="7"/>
      <c r="H23" s="9" t="s">
        <v>10</v>
      </c>
      <c r="I23" s="66" t="s">
        <v>11</v>
      </c>
      <c r="J23" s="10" t="s">
        <v>153</v>
      </c>
      <c r="K23" s="80" t="s">
        <v>65</v>
      </c>
    </row>
    <row r="24" spans="2:12" ht="15.75" thickBot="1">
      <c r="B24" s="84">
        <v>0.83333333333333337</v>
      </c>
      <c r="C24" s="5" t="s">
        <v>12</v>
      </c>
      <c r="D24" s="80" t="s">
        <v>65</v>
      </c>
      <c r="E24" s="11" t="s">
        <v>154</v>
      </c>
      <c r="F24" s="64" t="s">
        <v>8</v>
      </c>
      <c r="G24" s="7"/>
      <c r="H24" s="5" t="s">
        <v>13</v>
      </c>
      <c r="I24" s="68" t="s">
        <v>57</v>
      </c>
      <c r="J24" s="11" t="s">
        <v>155</v>
      </c>
      <c r="K24" s="66" t="s">
        <v>11</v>
      </c>
    </row>
    <row r="25" spans="2:12" ht="15.75" thickBot="1">
      <c r="B25" s="8">
        <v>0.85416666666666663</v>
      </c>
      <c r="C25" s="9" t="s">
        <v>14</v>
      </c>
      <c r="D25" s="82" t="s">
        <v>68</v>
      </c>
      <c r="E25" s="10" t="s">
        <v>156</v>
      </c>
      <c r="F25" s="83" t="s">
        <v>88</v>
      </c>
      <c r="G25" s="7"/>
      <c r="H25" s="9" t="s">
        <v>15</v>
      </c>
      <c r="I25" s="65" t="s">
        <v>6</v>
      </c>
      <c r="J25" s="10" t="s">
        <v>157</v>
      </c>
      <c r="K25" s="68" t="s">
        <v>57</v>
      </c>
    </row>
    <row r="26" spans="2:12" ht="15.75" thickBot="1">
      <c r="B26" s="84">
        <v>0.875</v>
      </c>
      <c r="C26" s="5" t="s">
        <v>16</v>
      </c>
      <c r="D26" s="66" t="s">
        <v>11</v>
      </c>
      <c r="E26" s="11" t="s">
        <v>158</v>
      </c>
      <c r="F26" s="64" t="s">
        <v>8</v>
      </c>
      <c r="G26" s="7"/>
      <c r="H26" s="5" t="s">
        <v>17</v>
      </c>
      <c r="I26" s="80" t="s">
        <v>65</v>
      </c>
      <c r="J26" s="11" t="s">
        <v>159</v>
      </c>
      <c r="K26" s="67" t="s">
        <v>61</v>
      </c>
    </row>
    <row r="27" spans="2:12" ht="15.75" thickBot="1">
      <c r="B27" s="8">
        <v>0.89583333333333337</v>
      </c>
      <c r="C27" s="9" t="s">
        <v>18</v>
      </c>
      <c r="D27" s="82" t="s">
        <v>68</v>
      </c>
      <c r="E27" s="10" t="s">
        <v>160</v>
      </c>
      <c r="F27" s="68" t="s">
        <v>57</v>
      </c>
      <c r="G27" s="7"/>
      <c r="H27" s="9" t="s">
        <v>19</v>
      </c>
      <c r="I27" s="66" t="s">
        <v>11</v>
      </c>
      <c r="J27" s="10" t="s">
        <v>161</v>
      </c>
      <c r="K27" s="83" t="s">
        <v>88</v>
      </c>
    </row>
    <row r="28" spans="2:12" ht="15.75" thickBot="1">
      <c r="B28" s="84">
        <v>0.91666666666666663</v>
      </c>
      <c r="C28" s="5" t="s">
        <v>20</v>
      </c>
      <c r="D28" s="65" t="s">
        <v>6</v>
      </c>
      <c r="E28" s="11" t="s">
        <v>162</v>
      </c>
      <c r="F28" s="80" t="s">
        <v>65</v>
      </c>
      <c r="G28" s="7"/>
      <c r="H28" s="5" t="s">
        <v>21</v>
      </c>
      <c r="I28" s="83" t="s">
        <v>88</v>
      </c>
      <c r="J28" s="11" t="s">
        <v>163</v>
      </c>
      <c r="K28" s="67" t="s">
        <v>61</v>
      </c>
    </row>
    <row r="29" spans="2:12" ht="15.75" thickBot="1">
      <c r="B29" s="8">
        <v>0.9375</v>
      </c>
      <c r="C29" s="9" t="s">
        <v>22</v>
      </c>
      <c r="D29" s="68" t="s">
        <v>57</v>
      </c>
      <c r="E29" s="10" t="s">
        <v>164</v>
      </c>
      <c r="F29" s="67" t="s">
        <v>61</v>
      </c>
      <c r="G29" s="7"/>
      <c r="H29" s="9" t="s">
        <v>78</v>
      </c>
      <c r="I29" s="64" t="s">
        <v>8</v>
      </c>
      <c r="J29" s="12" t="s">
        <v>165</v>
      </c>
      <c r="K29" s="65" t="s">
        <v>6</v>
      </c>
    </row>
    <row r="30" spans="2:12" ht="15.75" thickBot="1">
      <c r="B30" s="84">
        <v>0.95833333333333337</v>
      </c>
      <c r="C30" s="99" t="s">
        <v>106</v>
      </c>
      <c r="D30" s="83" t="s">
        <v>88</v>
      </c>
      <c r="E30" s="100" t="s">
        <v>166</v>
      </c>
      <c r="F30" s="64" t="s">
        <v>8</v>
      </c>
      <c r="G30" s="98"/>
      <c r="H30" s="99" t="s">
        <v>107</v>
      </c>
      <c r="I30" s="82" t="s">
        <v>68</v>
      </c>
      <c r="J30" s="100" t="s">
        <v>167</v>
      </c>
      <c r="K30" s="66" t="s">
        <v>11</v>
      </c>
    </row>
    <row r="31" spans="2:12" ht="15.75" thickBot="1">
      <c r="B31" s="94">
        <v>0.97916666666666663</v>
      </c>
      <c r="C31" s="95"/>
      <c r="D31" s="96" t="s">
        <v>99</v>
      </c>
      <c r="E31" s="97" t="s">
        <v>172</v>
      </c>
      <c r="F31" s="96" t="s">
        <v>105</v>
      </c>
      <c r="G31" s="98"/>
      <c r="H31" s="95"/>
      <c r="I31" s="96" t="s">
        <v>101</v>
      </c>
      <c r="J31" s="97" t="s">
        <v>172</v>
      </c>
      <c r="K31" s="96" t="s">
        <v>103</v>
      </c>
      <c r="L31" s="101" t="s">
        <v>293</v>
      </c>
    </row>
    <row r="32" spans="2:12" ht="56.25" customHeight="1" thickBot="1"/>
    <row r="33" spans="2:12" ht="15.75" thickBot="1">
      <c r="B33" s="285" t="s">
        <v>168</v>
      </c>
      <c r="C33" s="286"/>
      <c r="D33" s="286"/>
      <c r="E33" s="286"/>
      <c r="F33" s="286"/>
      <c r="G33" s="286"/>
      <c r="H33" s="286"/>
      <c r="I33" s="286"/>
      <c r="J33" s="286"/>
      <c r="K33" s="287"/>
    </row>
    <row r="34" spans="2:12" ht="16.5" thickTop="1" thickBot="1">
      <c r="B34" s="288" t="s">
        <v>0</v>
      </c>
      <c r="C34" s="289"/>
      <c r="D34" s="1" t="s">
        <v>1</v>
      </c>
      <c r="E34" s="1"/>
      <c r="F34" s="1" t="s">
        <v>2</v>
      </c>
      <c r="G34" s="2"/>
      <c r="H34" s="3"/>
      <c r="I34" s="1" t="s">
        <v>3</v>
      </c>
      <c r="J34" s="1"/>
      <c r="K34" s="1" t="s">
        <v>4</v>
      </c>
    </row>
    <row r="35" spans="2:12" ht="16.5" thickTop="1" thickBot="1">
      <c r="B35" s="8">
        <v>0.70833333333333337</v>
      </c>
      <c r="C35" s="9" t="s">
        <v>81</v>
      </c>
      <c r="D35" s="67" t="s">
        <v>61</v>
      </c>
      <c r="E35" s="10" t="s">
        <v>177</v>
      </c>
      <c r="F35" s="65" t="s">
        <v>6</v>
      </c>
      <c r="G35" s="7"/>
      <c r="H35" s="9" t="s">
        <v>82</v>
      </c>
      <c r="I35" s="80" t="s">
        <v>65</v>
      </c>
      <c r="J35" s="10" t="s">
        <v>178</v>
      </c>
      <c r="K35" s="82" t="s">
        <v>68</v>
      </c>
    </row>
    <row r="36" spans="2:12" ht="15.75" thickBot="1">
      <c r="B36" s="84">
        <v>0.73958333333333337</v>
      </c>
      <c r="C36" s="5" t="s">
        <v>83</v>
      </c>
      <c r="D36" s="68" t="s">
        <v>57</v>
      </c>
      <c r="E36" s="11" t="s">
        <v>179</v>
      </c>
      <c r="F36" s="80" t="s">
        <v>65</v>
      </c>
      <c r="G36" s="7"/>
      <c r="H36" s="5" t="s">
        <v>170</v>
      </c>
      <c r="I36" s="66" t="s">
        <v>11</v>
      </c>
      <c r="J36" s="11" t="s">
        <v>180</v>
      </c>
      <c r="K36" s="65" t="s">
        <v>6</v>
      </c>
    </row>
    <row r="37" spans="2:12" ht="15.75" thickBot="1">
      <c r="B37" s="94">
        <v>0.77083333333333337</v>
      </c>
      <c r="C37" s="9" t="s">
        <v>91</v>
      </c>
      <c r="D37" s="64" t="s">
        <v>8</v>
      </c>
      <c r="E37" s="10" t="s">
        <v>181</v>
      </c>
      <c r="F37" s="68" t="s">
        <v>57</v>
      </c>
      <c r="G37" s="7"/>
      <c r="H37" s="9" t="s">
        <v>92</v>
      </c>
      <c r="I37" s="83" t="s">
        <v>88</v>
      </c>
      <c r="J37" s="10" t="s">
        <v>182</v>
      </c>
      <c r="K37" s="80" t="s">
        <v>65</v>
      </c>
      <c r="L37" s="138"/>
    </row>
    <row r="38" spans="2:12" ht="15.75" thickBot="1">
      <c r="B38" s="84">
        <v>0.79166666666666663</v>
      </c>
      <c r="C38" s="5" t="s">
        <v>93</v>
      </c>
      <c r="D38" s="67" t="s">
        <v>61</v>
      </c>
      <c r="E38" s="134" t="s">
        <v>183</v>
      </c>
      <c r="F38" s="66" t="s">
        <v>11</v>
      </c>
      <c r="G38" s="143"/>
      <c r="H38" s="144" t="s">
        <v>94</v>
      </c>
      <c r="I38" s="82" t="s">
        <v>68</v>
      </c>
      <c r="J38" s="11" t="s">
        <v>184</v>
      </c>
      <c r="K38" s="64" t="s">
        <v>8</v>
      </c>
    </row>
    <row r="39" spans="2:12" ht="15.75" thickBot="1">
      <c r="B39" s="85">
        <v>0.8125</v>
      </c>
      <c r="C39" s="86" t="s">
        <v>95</v>
      </c>
      <c r="D39" s="135" t="s">
        <v>6</v>
      </c>
      <c r="E39" s="87" t="s">
        <v>185</v>
      </c>
      <c r="F39" s="89" t="s">
        <v>68</v>
      </c>
      <c r="G39" s="88"/>
      <c r="H39" s="86" t="s">
        <v>96</v>
      </c>
      <c r="I39" s="107" t="s">
        <v>57</v>
      </c>
      <c r="J39" s="87" t="s">
        <v>186</v>
      </c>
      <c r="K39" s="142" t="s">
        <v>88</v>
      </c>
      <c r="L39" s="91" t="s">
        <v>171</v>
      </c>
    </row>
    <row r="40" spans="2:12" ht="16.5" thickTop="1" thickBot="1">
      <c r="B40" s="84">
        <v>0.83333333333333337</v>
      </c>
      <c r="C40" s="5" t="s">
        <v>5</v>
      </c>
      <c r="D40" s="139" t="s">
        <v>88</v>
      </c>
      <c r="E40" s="6" t="s">
        <v>187</v>
      </c>
      <c r="F40" s="140" t="s">
        <v>57</v>
      </c>
      <c r="G40" s="7"/>
      <c r="H40" s="5" t="s">
        <v>7</v>
      </c>
      <c r="I40" s="141" t="s">
        <v>68</v>
      </c>
      <c r="J40" s="6" t="s">
        <v>188</v>
      </c>
      <c r="K40" s="136" t="s">
        <v>6</v>
      </c>
    </row>
    <row r="41" spans="2:12" ht="15.75" thickBot="1">
      <c r="B41" s="8">
        <v>0.85416666666666663</v>
      </c>
      <c r="C41" s="9" t="s">
        <v>9</v>
      </c>
      <c r="D41" s="80" t="s">
        <v>65</v>
      </c>
      <c r="E41" s="10" t="s">
        <v>189</v>
      </c>
      <c r="F41" s="66" t="s">
        <v>11</v>
      </c>
      <c r="G41" s="7"/>
      <c r="H41" s="9" t="s">
        <v>10</v>
      </c>
      <c r="I41" s="67" t="s">
        <v>61</v>
      </c>
      <c r="J41" s="10" t="s">
        <v>190</v>
      </c>
      <c r="K41" s="64" t="s">
        <v>8</v>
      </c>
    </row>
    <row r="42" spans="2:12" ht="15.75" thickBot="1">
      <c r="B42" s="84">
        <v>0.875</v>
      </c>
      <c r="C42" s="5" t="s">
        <v>12</v>
      </c>
      <c r="D42" s="82" t="s">
        <v>68</v>
      </c>
      <c r="E42" s="11" t="s">
        <v>191</v>
      </c>
      <c r="F42" s="67" t="s">
        <v>61</v>
      </c>
      <c r="G42" s="7"/>
      <c r="H42" s="5" t="s">
        <v>13</v>
      </c>
      <c r="I42" s="65" t="s">
        <v>6</v>
      </c>
      <c r="J42" s="6" t="s">
        <v>192</v>
      </c>
      <c r="K42" s="83" t="s">
        <v>88</v>
      </c>
    </row>
    <row r="43" spans="2:12" ht="15.75" thickBot="1">
      <c r="B43" s="8">
        <v>0.89583333333333337</v>
      </c>
      <c r="C43" s="9" t="s">
        <v>14</v>
      </c>
      <c r="D43" s="66" t="s">
        <v>11</v>
      </c>
      <c r="E43" s="10" t="s">
        <v>193</v>
      </c>
      <c r="F43" s="68" t="s">
        <v>57</v>
      </c>
      <c r="G43" s="7"/>
      <c r="H43" s="9" t="s">
        <v>15</v>
      </c>
      <c r="I43" s="64" t="s">
        <v>8</v>
      </c>
      <c r="J43" s="10" t="s">
        <v>194</v>
      </c>
      <c r="K43" s="80" t="s">
        <v>65</v>
      </c>
    </row>
    <row r="44" spans="2:12" ht="15.75" thickBot="1">
      <c r="B44" s="84">
        <v>0.91666666666666663</v>
      </c>
      <c r="C44" s="5" t="s">
        <v>16</v>
      </c>
      <c r="D44" s="68" t="s">
        <v>57</v>
      </c>
      <c r="E44" s="11" t="s">
        <v>195</v>
      </c>
      <c r="F44" s="65" t="s">
        <v>6</v>
      </c>
      <c r="G44" s="7"/>
      <c r="H44" s="5" t="s">
        <v>17</v>
      </c>
      <c r="I44" s="83" t="s">
        <v>88</v>
      </c>
      <c r="J44" s="6" t="s">
        <v>196</v>
      </c>
      <c r="K44" s="82" t="s">
        <v>68</v>
      </c>
    </row>
    <row r="45" spans="2:12" ht="15.75" thickBot="1">
      <c r="B45" s="8">
        <v>0.9375</v>
      </c>
      <c r="C45" s="9" t="s">
        <v>18</v>
      </c>
      <c r="D45" s="67" t="s">
        <v>61</v>
      </c>
      <c r="E45" s="10" t="s">
        <v>197</v>
      </c>
      <c r="F45" s="80" t="s">
        <v>65</v>
      </c>
      <c r="G45" s="7"/>
      <c r="H45" s="9" t="s">
        <v>19</v>
      </c>
      <c r="I45" s="64" t="s">
        <v>8</v>
      </c>
      <c r="J45" s="10" t="s">
        <v>198</v>
      </c>
      <c r="K45" s="66" t="s">
        <v>11</v>
      </c>
    </row>
    <row r="46" spans="2:12" ht="15.75" thickBot="1">
      <c r="B46" s="84">
        <v>0.95833333333333337</v>
      </c>
      <c r="C46" s="5" t="s">
        <v>20</v>
      </c>
      <c r="D46" s="83" t="s">
        <v>88</v>
      </c>
      <c r="E46" s="11" t="s">
        <v>199</v>
      </c>
      <c r="F46" s="66" t="s">
        <v>11</v>
      </c>
      <c r="G46" s="7"/>
      <c r="H46" s="5" t="s">
        <v>21</v>
      </c>
      <c r="I46" s="68" t="s">
        <v>57</v>
      </c>
      <c r="J46" s="6" t="s">
        <v>200</v>
      </c>
      <c r="K46" s="82" t="s">
        <v>68</v>
      </c>
    </row>
    <row r="47" spans="2:12" ht="15.75" thickBot="1">
      <c r="B47" s="94">
        <v>0.97916666666666663</v>
      </c>
      <c r="C47" s="9" t="s">
        <v>22</v>
      </c>
      <c r="D47" s="67" t="s">
        <v>61</v>
      </c>
      <c r="E47" s="10" t="s">
        <v>201</v>
      </c>
      <c r="F47" s="83" t="s">
        <v>88</v>
      </c>
      <c r="G47" s="7"/>
      <c r="H47" s="9" t="s">
        <v>78</v>
      </c>
      <c r="I47" s="137" t="s">
        <v>101</v>
      </c>
      <c r="J47" s="10" t="s">
        <v>169</v>
      </c>
      <c r="K47" s="137" t="s">
        <v>105</v>
      </c>
      <c r="L47" s="101" t="s">
        <v>293</v>
      </c>
    </row>
    <row r="49" spans="2:12" ht="15.75" thickBot="1"/>
    <row r="50" spans="2:12" ht="15.75" thickBot="1">
      <c r="B50" s="285" t="s">
        <v>202</v>
      </c>
      <c r="C50" s="286"/>
      <c r="D50" s="286"/>
      <c r="E50" s="286"/>
      <c r="F50" s="286"/>
      <c r="G50" s="286"/>
      <c r="H50" s="286"/>
      <c r="I50" s="286"/>
      <c r="J50" s="286"/>
      <c r="K50" s="287"/>
    </row>
    <row r="51" spans="2:12" ht="16.5" thickTop="1" thickBot="1">
      <c r="B51" s="288" t="s">
        <v>0</v>
      </c>
      <c r="C51" s="289"/>
      <c r="D51" s="1" t="s">
        <v>1</v>
      </c>
      <c r="E51" s="1"/>
      <c r="F51" s="1" t="s">
        <v>2</v>
      </c>
      <c r="G51" s="2"/>
      <c r="H51" s="3"/>
      <c r="I51" s="1" t="s">
        <v>3</v>
      </c>
      <c r="J51" s="1"/>
      <c r="K51" s="1" t="s">
        <v>4</v>
      </c>
    </row>
    <row r="52" spans="2:12" ht="16.5" thickTop="1" thickBot="1">
      <c r="B52" s="8">
        <v>0.70833333333333337</v>
      </c>
      <c r="C52" s="9"/>
      <c r="D52" s="173"/>
      <c r="E52" s="10" t="s">
        <v>169</v>
      </c>
      <c r="F52" s="173"/>
      <c r="G52" s="7"/>
      <c r="H52" s="9" t="s">
        <v>78</v>
      </c>
      <c r="I52" s="80" t="s">
        <v>65</v>
      </c>
      <c r="J52" s="10" t="s">
        <v>206</v>
      </c>
      <c r="K52" s="65" t="s">
        <v>6</v>
      </c>
    </row>
    <row r="53" spans="2:12" ht="15.75" thickBot="1">
      <c r="B53" s="84">
        <v>0.73958333333333337</v>
      </c>
      <c r="C53" s="5" t="s">
        <v>79</v>
      </c>
      <c r="D53" s="65" t="s">
        <v>6</v>
      </c>
      <c r="E53" s="11" t="s">
        <v>207</v>
      </c>
      <c r="F53" s="64" t="s">
        <v>8</v>
      </c>
      <c r="G53" s="7"/>
      <c r="H53" s="5" t="s">
        <v>80</v>
      </c>
      <c r="I53" s="67" t="s">
        <v>61</v>
      </c>
      <c r="J53" s="6" t="s">
        <v>208</v>
      </c>
      <c r="K53" s="68" t="s">
        <v>57</v>
      </c>
    </row>
    <row r="54" spans="2:12" ht="15.75" thickBot="1">
      <c r="B54" s="94">
        <v>0.77083333333333337</v>
      </c>
      <c r="C54" s="9" t="s">
        <v>81</v>
      </c>
      <c r="D54" s="66" t="s">
        <v>11</v>
      </c>
      <c r="E54" s="10" t="s">
        <v>209</v>
      </c>
      <c r="F54" s="82" t="s">
        <v>68</v>
      </c>
      <c r="G54" s="7"/>
      <c r="H54" s="9" t="s">
        <v>82</v>
      </c>
      <c r="I54" s="64" t="s">
        <v>8</v>
      </c>
      <c r="J54" s="10" t="s">
        <v>210</v>
      </c>
      <c r="K54" s="83" t="s">
        <v>88</v>
      </c>
    </row>
    <row r="55" spans="2:12" ht="15.75" thickBot="1">
      <c r="B55" s="84">
        <v>0.79166666666666663</v>
      </c>
      <c r="C55" s="5" t="s">
        <v>83</v>
      </c>
      <c r="D55" s="82" t="s">
        <v>68</v>
      </c>
      <c r="E55" s="11" t="s">
        <v>211</v>
      </c>
      <c r="F55" s="80" t="s">
        <v>65</v>
      </c>
      <c r="G55" s="7"/>
      <c r="H55" s="5" t="s">
        <v>170</v>
      </c>
      <c r="I55" s="65" t="s">
        <v>6</v>
      </c>
      <c r="J55" s="6" t="s">
        <v>212</v>
      </c>
      <c r="K55" s="67" t="s">
        <v>61</v>
      </c>
    </row>
    <row r="56" spans="2:12" ht="15.75" thickBot="1">
      <c r="B56" s="94">
        <v>0.8125</v>
      </c>
      <c r="C56" s="9" t="s">
        <v>91</v>
      </c>
      <c r="D56" s="65" t="s">
        <v>6</v>
      </c>
      <c r="E56" s="10" t="s">
        <v>213</v>
      </c>
      <c r="F56" s="66" t="s">
        <v>11</v>
      </c>
      <c r="G56" s="7"/>
      <c r="H56" s="9" t="s">
        <v>92</v>
      </c>
      <c r="I56" s="80" t="s">
        <v>65</v>
      </c>
      <c r="J56" s="10" t="s">
        <v>214</v>
      </c>
      <c r="K56" s="68" t="s">
        <v>57</v>
      </c>
    </row>
    <row r="57" spans="2:12" ht="15.75" thickBot="1">
      <c r="B57" s="84">
        <v>0.83333333333333337</v>
      </c>
      <c r="C57" s="5" t="s">
        <v>93</v>
      </c>
      <c r="D57" s="80" t="s">
        <v>65</v>
      </c>
      <c r="E57" s="11" t="s">
        <v>215</v>
      </c>
      <c r="F57" s="83" t="s">
        <v>88</v>
      </c>
      <c r="G57" s="7"/>
      <c r="H57" s="5" t="s">
        <v>94</v>
      </c>
      <c r="I57" s="68" t="s">
        <v>57</v>
      </c>
      <c r="J57" s="6" t="s">
        <v>216</v>
      </c>
      <c r="K57" s="64" t="s">
        <v>8</v>
      </c>
    </row>
    <row r="58" spans="2:12" ht="15.75" thickBot="1">
      <c r="B58" s="85">
        <v>0.85416666666666663</v>
      </c>
      <c r="C58" s="86" t="s">
        <v>95</v>
      </c>
      <c r="D58" s="90" t="s">
        <v>8</v>
      </c>
      <c r="E58" s="87" t="s">
        <v>217</v>
      </c>
      <c r="F58" s="89" t="s">
        <v>68</v>
      </c>
      <c r="G58" s="88"/>
      <c r="H58" s="86" t="s">
        <v>96</v>
      </c>
      <c r="I58" s="185" t="s">
        <v>11</v>
      </c>
      <c r="J58" s="87" t="s">
        <v>218</v>
      </c>
      <c r="K58" s="184" t="s">
        <v>61</v>
      </c>
      <c r="L58" s="91" t="s">
        <v>203</v>
      </c>
    </row>
    <row r="59" spans="2:12" ht="16.5" thickTop="1" thickBot="1">
      <c r="B59" s="84">
        <v>0.875</v>
      </c>
      <c r="C59" s="5" t="s">
        <v>5</v>
      </c>
      <c r="D59" s="140" t="s">
        <v>57</v>
      </c>
      <c r="E59" s="6" t="s">
        <v>219</v>
      </c>
      <c r="F59" s="139" t="s">
        <v>88</v>
      </c>
      <c r="G59" s="7"/>
      <c r="H59" s="5" t="s">
        <v>7</v>
      </c>
      <c r="I59" s="136" t="s">
        <v>6</v>
      </c>
      <c r="J59" s="6" t="s">
        <v>220</v>
      </c>
      <c r="K59" s="141" t="s">
        <v>68</v>
      </c>
    </row>
    <row r="60" spans="2:12" ht="15.75" thickBot="1">
      <c r="B60" s="8">
        <v>0.89583333333333337</v>
      </c>
      <c r="C60" s="9" t="s">
        <v>9</v>
      </c>
      <c r="D60" s="66" t="s">
        <v>11</v>
      </c>
      <c r="E60" s="10" t="s">
        <v>221</v>
      </c>
      <c r="F60" s="80" t="s">
        <v>65</v>
      </c>
      <c r="G60" s="7"/>
      <c r="H60" s="9" t="s">
        <v>10</v>
      </c>
      <c r="I60" s="64" t="s">
        <v>8</v>
      </c>
      <c r="J60" s="10" t="s">
        <v>222</v>
      </c>
      <c r="K60" s="67" t="s">
        <v>61</v>
      </c>
    </row>
    <row r="61" spans="2:12" ht="15.75" thickBot="1">
      <c r="B61" s="84">
        <v>0.91666666666666663</v>
      </c>
      <c r="C61" s="5" t="s">
        <v>12</v>
      </c>
      <c r="D61" s="67" t="s">
        <v>61</v>
      </c>
      <c r="E61" s="11" t="s">
        <v>223</v>
      </c>
      <c r="F61" s="82" t="s">
        <v>68</v>
      </c>
      <c r="G61" s="7"/>
      <c r="H61" s="5" t="s">
        <v>13</v>
      </c>
      <c r="I61" s="83" t="s">
        <v>88</v>
      </c>
      <c r="J61" s="6" t="s">
        <v>224</v>
      </c>
      <c r="K61" s="65" t="s">
        <v>6</v>
      </c>
    </row>
    <row r="62" spans="2:12" ht="15.75" thickBot="1">
      <c r="B62" s="8">
        <v>0.9375</v>
      </c>
      <c r="C62" s="9" t="s">
        <v>14</v>
      </c>
      <c r="D62" s="68" t="s">
        <v>57</v>
      </c>
      <c r="E62" s="10" t="s">
        <v>225</v>
      </c>
      <c r="F62" s="66" t="s">
        <v>11</v>
      </c>
      <c r="G62" s="7"/>
      <c r="H62" s="9" t="s">
        <v>15</v>
      </c>
      <c r="I62" s="80" t="s">
        <v>65</v>
      </c>
      <c r="J62" s="10" t="s">
        <v>200</v>
      </c>
      <c r="K62" s="64" t="s">
        <v>8</v>
      </c>
    </row>
    <row r="63" spans="2:12" ht="15.75" thickBot="1">
      <c r="B63" s="84">
        <v>0.95833333333333337</v>
      </c>
      <c r="C63" s="5" t="s">
        <v>16</v>
      </c>
      <c r="D63" s="65" t="s">
        <v>6</v>
      </c>
      <c r="E63" s="11" t="s">
        <v>226</v>
      </c>
      <c r="F63" s="68" t="s">
        <v>57</v>
      </c>
      <c r="G63" s="7"/>
      <c r="H63" s="5" t="s">
        <v>17</v>
      </c>
      <c r="I63" s="82" t="s">
        <v>68</v>
      </c>
      <c r="J63" s="6" t="s">
        <v>227</v>
      </c>
      <c r="K63" s="83" t="s">
        <v>88</v>
      </c>
    </row>
    <row r="64" spans="2:12" ht="15.75" thickBot="1">
      <c r="B64" s="94">
        <v>0.97916666666666663</v>
      </c>
      <c r="C64" s="9" t="s">
        <v>18</v>
      </c>
      <c r="D64" s="137" t="s">
        <v>101</v>
      </c>
      <c r="E64" s="10" t="s">
        <v>169</v>
      </c>
      <c r="F64" s="137" t="s">
        <v>99</v>
      </c>
      <c r="G64" s="7"/>
      <c r="H64" s="9" t="s">
        <v>19</v>
      </c>
      <c r="I64" s="137" t="s">
        <v>100</v>
      </c>
      <c r="J64" s="10" t="s">
        <v>169</v>
      </c>
      <c r="K64" s="137" t="s">
        <v>98</v>
      </c>
      <c r="L64" s="101" t="s">
        <v>293</v>
      </c>
    </row>
    <row r="66" spans="2:12" ht="42" customHeight="1" thickBot="1"/>
    <row r="67" spans="2:12" ht="15.75" thickBot="1">
      <c r="B67" s="285" t="s">
        <v>205</v>
      </c>
      <c r="C67" s="286"/>
      <c r="D67" s="286"/>
      <c r="E67" s="286"/>
      <c r="F67" s="286"/>
      <c r="G67" s="286"/>
      <c r="H67" s="286"/>
      <c r="I67" s="286"/>
      <c r="J67" s="286"/>
      <c r="K67" s="287"/>
    </row>
    <row r="68" spans="2:12" ht="16.5" thickTop="1" thickBot="1">
      <c r="B68" s="288" t="s">
        <v>0</v>
      </c>
      <c r="C68" s="289"/>
      <c r="D68" s="1" t="s">
        <v>1</v>
      </c>
      <c r="E68" s="1"/>
      <c r="F68" s="1" t="s">
        <v>2</v>
      </c>
      <c r="G68" s="2"/>
      <c r="H68" s="3"/>
      <c r="I68" s="1" t="s">
        <v>3</v>
      </c>
      <c r="J68" s="1"/>
      <c r="K68" s="1" t="s">
        <v>4</v>
      </c>
    </row>
    <row r="69" spans="2:12" ht="16.5" thickTop="1" thickBot="1">
      <c r="B69" s="8">
        <v>0.70833333333333337</v>
      </c>
      <c r="C69" s="9" t="s">
        <v>18</v>
      </c>
      <c r="D69" s="80" t="s">
        <v>65</v>
      </c>
      <c r="E69" s="10" t="s">
        <v>239</v>
      </c>
      <c r="F69" s="67" t="s">
        <v>61</v>
      </c>
      <c r="G69" s="7"/>
      <c r="H69" s="9" t="s">
        <v>19</v>
      </c>
      <c r="I69" s="66" t="s">
        <v>11</v>
      </c>
      <c r="J69" s="10" t="s">
        <v>228</v>
      </c>
      <c r="K69" s="64" t="s">
        <v>8</v>
      </c>
      <c r="L69" s="101" t="s">
        <v>229</v>
      </c>
    </row>
    <row r="70" spans="2:12" ht="15.75" thickBot="1">
      <c r="B70" s="84">
        <v>0.73958333333333337</v>
      </c>
      <c r="C70" s="5" t="s">
        <v>20</v>
      </c>
      <c r="D70" s="66" t="s">
        <v>11</v>
      </c>
      <c r="E70" s="11" t="s">
        <v>240</v>
      </c>
      <c r="F70" s="83" t="s">
        <v>88</v>
      </c>
      <c r="G70" s="7"/>
      <c r="H70" s="5" t="s">
        <v>21</v>
      </c>
      <c r="I70" s="82" t="s">
        <v>68</v>
      </c>
      <c r="J70" s="6" t="s">
        <v>241</v>
      </c>
      <c r="K70" s="68" t="s">
        <v>57</v>
      </c>
    </row>
    <row r="71" spans="2:12" ht="15.75" thickBot="1">
      <c r="B71" s="94">
        <v>0.77083333333333337</v>
      </c>
      <c r="C71" s="9" t="s">
        <v>22</v>
      </c>
      <c r="D71" s="83" t="s">
        <v>88</v>
      </c>
      <c r="E71" s="10" t="s">
        <v>242</v>
      </c>
      <c r="F71" s="67" t="s">
        <v>61</v>
      </c>
      <c r="G71" s="7"/>
      <c r="H71" s="9" t="s">
        <v>78</v>
      </c>
      <c r="I71" s="65" t="s">
        <v>6</v>
      </c>
      <c r="J71" s="10" t="s">
        <v>243</v>
      </c>
      <c r="K71" s="80" t="s">
        <v>65</v>
      </c>
    </row>
    <row r="72" spans="2:12" ht="15.75" thickBot="1">
      <c r="B72" s="84">
        <v>0.79166666666666663</v>
      </c>
      <c r="C72" s="5" t="s">
        <v>79</v>
      </c>
      <c r="D72" s="64" t="s">
        <v>8</v>
      </c>
      <c r="E72" s="11" t="s">
        <v>244</v>
      </c>
      <c r="F72" s="65" t="s">
        <v>6</v>
      </c>
      <c r="G72" s="7"/>
      <c r="H72" s="5" t="s">
        <v>80</v>
      </c>
      <c r="I72" s="68" t="s">
        <v>57</v>
      </c>
      <c r="J72" s="6" t="s">
        <v>245</v>
      </c>
      <c r="K72" s="67" t="s">
        <v>61</v>
      </c>
    </row>
    <row r="73" spans="2:12" ht="15.75" thickBot="1">
      <c r="B73" s="94">
        <v>0.8125</v>
      </c>
      <c r="C73" s="9" t="s">
        <v>81</v>
      </c>
      <c r="D73" s="82" t="s">
        <v>68</v>
      </c>
      <c r="E73" s="10" t="s">
        <v>246</v>
      </c>
      <c r="F73" s="66" t="s">
        <v>11</v>
      </c>
      <c r="G73" s="7"/>
      <c r="H73" s="9" t="s">
        <v>82</v>
      </c>
      <c r="I73" s="83" t="s">
        <v>88</v>
      </c>
      <c r="J73" s="10" t="s">
        <v>247</v>
      </c>
      <c r="K73" s="64" t="s">
        <v>8</v>
      </c>
    </row>
    <row r="74" spans="2:12" ht="15.75" thickBot="1">
      <c r="B74" s="84">
        <v>0.83333333333333337</v>
      </c>
      <c r="C74" s="5" t="s">
        <v>83</v>
      </c>
      <c r="D74" s="80" t="s">
        <v>65</v>
      </c>
      <c r="E74" s="11" t="s">
        <v>248</v>
      </c>
      <c r="F74" s="82" t="s">
        <v>68</v>
      </c>
      <c r="G74" s="7"/>
      <c r="H74" s="5" t="s">
        <v>170</v>
      </c>
      <c r="I74" s="67" t="s">
        <v>61</v>
      </c>
      <c r="J74" s="6" t="s">
        <v>249</v>
      </c>
      <c r="K74" s="65" t="s">
        <v>6</v>
      </c>
    </row>
    <row r="75" spans="2:12" ht="15.75" thickBot="1">
      <c r="B75" s="94">
        <v>0.85416666666666663</v>
      </c>
      <c r="C75" s="9" t="s">
        <v>91</v>
      </c>
      <c r="D75" s="83" t="s">
        <v>88</v>
      </c>
      <c r="E75" s="10" t="s">
        <v>250</v>
      </c>
      <c r="F75" s="80" t="s">
        <v>65</v>
      </c>
      <c r="G75" s="7"/>
      <c r="H75" s="9" t="s">
        <v>92</v>
      </c>
      <c r="I75" s="64" t="s">
        <v>8</v>
      </c>
      <c r="J75" s="10" t="s">
        <v>251</v>
      </c>
      <c r="K75" s="68" t="s">
        <v>57</v>
      </c>
    </row>
    <row r="76" spans="2:12" ht="15.75" thickBot="1">
      <c r="B76" s="186">
        <v>0.875</v>
      </c>
      <c r="C76" s="5" t="s">
        <v>93</v>
      </c>
      <c r="D76" s="66" t="s">
        <v>11</v>
      </c>
      <c r="E76" s="11" t="s">
        <v>252</v>
      </c>
      <c r="F76" s="65" t="s">
        <v>6</v>
      </c>
      <c r="G76" s="7"/>
      <c r="H76" s="5" t="s">
        <v>94</v>
      </c>
      <c r="I76" s="68" t="s">
        <v>57</v>
      </c>
      <c r="J76" s="11" t="s">
        <v>253</v>
      </c>
      <c r="K76" s="80" t="s">
        <v>65</v>
      </c>
    </row>
    <row r="77" spans="2:12" ht="15.75" thickBot="1">
      <c r="B77" s="174">
        <v>0.89583333333333337</v>
      </c>
      <c r="C77" s="175" t="s">
        <v>95</v>
      </c>
      <c r="D77" s="89" t="s">
        <v>68</v>
      </c>
      <c r="E77" s="176" t="s">
        <v>254</v>
      </c>
      <c r="F77" s="90" t="s">
        <v>8</v>
      </c>
      <c r="G77" s="177"/>
      <c r="H77" s="175" t="s">
        <v>96</v>
      </c>
      <c r="I77" s="184" t="s">
        <v>61</v>
      </c>
      <c r="J77" s="176" t="s">
        <v>255</v>
      </c>
      <c r="K77" s="185" t="s">
        <v>11</v>
      </c>
      <c r="L77" s="179" t="s">
        <v>230</v>
      </c>
    </row>
    <row r="78" spans="2:12" ht="16.5" thickTop="1" thickBot="1">
      <c r="B78" s="84">
        <v>0.91666666666666663</v>
      </c>
      <c r="C78" s="180" t="s">
        <v>5</v>
      </c>
      <c r="D78" s="106" t="s">
        <v>8</v>
      </c>
      <c r="E78" s="204" t="s">
        <v>261</v>
      </c>
      <c r="F78" s="81" t="s">
        <v>61</v>
      </c>
      <c r="G78" s="7"/>
      <c r="H78" s="180" t="s">
        <v>7</v>
      </c>
      <c r="I78" s="182" t="s">
        <v>11</v>
      </c>
      <c r="J78" s="11" t="s">
        <v>256</v>
      </c>
      <c r="K78" s="183" t="s">
        <v>65</v>
      </c>
    </row>
    <row r="79" spans="2:12" ht="15.75" thickBot="1">
      <c r="B79" s="8">
        <v>0.9375</v>
      </c>
      <c r="C79" s="9" t="s">
        <v>9</v>
      </c>
      <c r="D79" s="83" t="s">
        <v>88</v>
      </c>
      <c r="E79" s="10" t="s">
        <v>257</v>
      </c>
      <c r="F79" s="65" t="s">
        <v>6</v>
      </c>
      <c r="G79" s="7"/>
      <c r="H79" s="9" t="s">
        <v>10</v>
      </c>
      <c r="I79" s="67" t="s">
        <v>61</v>
      </c>
      <c r="J79" s="10" t="s">
        <v>258</v>
      </c>
      <c r="K79" s="82" t="s">
        <v>68</v>
      </c>
    </row>
    <row r="80" spans="2:12" ht="15.75" thickBot="1">
      <c r="B80" s="84">
        <v>0.95833333333333337</v>
      </c>
      <c r="C80" s="180" t="s">
        <v>12</v>
      </c>
      <c r="D80" s="80" t="s">
        <v>65</v>
      </c>
      <c r="E80" s="11" t="s">
        <v>259</v>
      </c>
      <c r="F80" s="64" t="s">
        <v>8</v>
      </c>
      <c r="G80" s="7"/>
      <c r="H80" s="180" t="s">
        <v>13</v>
      </c>
      <c r="I80" s="68" t="s">
        <v>57</v>
      </c>
      <c r="J80" s="11" t="s">
        <v>260</v>
      </c>
      <c r="K80" s="66" t="s">
        <v>11</v>
      </c>
    </row>
    <row r="81" spans="2:12" ht="15.75" thickBot="1">
      <c r="B81" s="94"/>
      <c r="C81" s="9"/>
      <c r="D81" s="137"/>
      <c r="E81" s="10"/>
      <c r="F81" s="137"/>
      <c r="G81" s="7"/>
      <c r="H81" s="9"/>
      <c r="I81" s="137"/>
      <c r="J81" s="10"/>
      <c r="K81" s="137"/>
      <c r="L81" s="101"/>
    </row>
    <row r="82" spans="2:12">
      <c r="C82" s="181"/>
    </row>
    <row r="83" spans="2:12" ht="15.75" thickBot="1">
      <c r="C83" s="181"/>
    </row>
    <row r="84" spans="2:12" ht="15.75" thickBot="1">
      <c r="B84" s="285" t="s">
        <v>233</v>
      </c>
      <c r="C84" s="286"/>
      <c r="D84" s="286"/>
      <c r="E84" s="286"/>
      <c r="F84" s="286"/>
      <c r="G84" s="286"/>
      <c r="H84" s="286"/>
      <c r="I84" s="286"/>
      <c r="J84" s="286"/>
      <c r="K84" s="287"/>
    </row>
    <row r="85" spans="2:12" ht="16.5" thickTop="1" thickBot="1">
      <c r="B85" s="288" t="s">
        <v>0</v>
      </c>
      <c r="C85" s="290"/>
      <c r="D85" s="197" t="s">
        <v>1</v>
      </c>
      <c r="E85" s="197"/>
      <c r="F85" s="197" t="s">
        <v>2</v>
      </c>
      <c r="G85" s="198"/>
      <c r="H85" s="199"/>
      <c r="I85" s="197" t="s">
        <v>3</v>
      </c>
      <c r="J85" s="197"/>
      <c r="K85" s="197" t="s">
        <v>4</v>
      </c>
    </row>
    <row r="86" spans="2:12" ht="16.5" thickTop="1" thickBot="1">
      <c r="B86" s="200">
        <v>0.58333333333333337</v>
      </c>
      <c r="C86" s="222" t="s">
        <v>14</v>
      </c>
      <c r="D86" s="219" t="s">
        <v>88</v>
      </c>
      <c r="E86" s="221" t="s">
        <v>265</v>
      </c>
      <c r="F86" s="220" t="s">
        <v>68</v>
      </c>
      <c r="G86" s="247"/>
      <c r="H86" s="222" t="s">
        <v>15</v>
      </c>
      <c r="I86" s="317" t="s">
        <v>57</v>
      </c>
      <c r="J86" s="221" t="s">
        <v>266</v>
      </c>
      <c r="K86" s="218" t="s">
        <v>6</v>
      </c>
    </row>
    <row r="87" spans="2:12" ht="15.75" thickBot="1">
      <c r="B87" s="186">
        <v>0.61458333333333337</v>
      </c>
      <c r="C87" s="194" t="s">
        <v>16</v>
      </c>
      <c r="D87" s="66" t="s">
        <v>11</v>
      </c>
      <c r="E87" s="100" t="s">
        <v>267</v>
      </c>
      <c r="F87" s="64" t="s">
        <v>8</v>
      </c>
      <c r="G87" s="98"/>
      <c r="H87" s="194" t="s">
        <v>17</v>
      </c>
      <c r="I87" s="67" t="s">
        <v>61</v>
      </c>
      <c r="J87" s="195" t="s">
        <v>268</v>
      </c>
      <c r="K87" s="80" t="s">
        <v>65</v>
      </c>
    </row>
    <row r="88" spans="2:12" ht="15.75" thickBot="1">
      <c r="B88" s="94">
        <v>0.64583333333333337</v>
      </c>
      <c r="C88" s="95" t="s">
        <v>18</v>
      </c>
      <c r="D88" s="82" t="s">
        <v>68</v>
      </c>
      <c r="E88" s="97" t="s">
        <v>269</v>
      </c>
      <c r="F88" s="68" t="s">
        <v>57</v>
      </c>
      <c r="G88" s="98"/>
      <c r="H88" s="95" t="s">
        <v>19</v>
      </c>
      <c r="I88" s="83" t="s">
        <v>88</v>
      </c>
      <c r="J88" s="97" t="s">
        <v>270</v>
      </c>
      <c r="K88" s="66" t="s">
        <v>11</v>
      </c>
    </row>
    <row r="89" spans="2:12" ht="15.75" thickBot="1">
      <c r="B89" s="186">
        <v>0.66666666666666663</v>
      </c>
      <c r="C89" s="194" t="s">
        <v>20</v>
      </c>
      <c r="D89" s="80" t="s">
        <v>65</v>
      </c>
      <c r="E89" s="100" t="s">
        <v>271</v>
      </c>
      <c r="F89" s="65" t="s">
        <v>6</v>
      </c>
      <c r="G89" s="98"/>
      <c r="H89" s="194" t="s">
        <v>21</v>
      </c>
      <c r="I89" s="67" t="s">
        <v>61</v>
      </c>
      <c r="J89" s="195" t="s">
        <v>272</v>
      </c>
      <c r="K89" s="83" t="s">
        <v>88</v>
      </c>
    </row>
    <row r="90" spans="2:12" ht="15.75" thickBot="1">
      <c r="B90" s="94">
        <v>0.6875</v>
      </c>
      <c r="C90" s="95" t="s">
        <v>22</v>
      </c>
      <c r="D90" s="67" t="s">
        <v>61</v>
      </c>
      <c r="E90" s="97" t="s">
        <v>273</v>
      </c>
      <c r="F90" s="68" t="s">
        <v>57</v>
      </c>
      <c r="G90" s="98"/>
      <c r="H90" s="95" t="s">
        <v>78</v>
      </c>
      <c r="I90" s="65" t="s">
        <v>6</v>
      </c>
      <c r="J90" s="97" t="s">
        <v>274</v>
      </c>
      <c r="K90" s="64" t="s">
        <v>8</v>
      </c>
    </row>
    <row r="91" spans="2:12" ht="15.75" thickBot="1">
      <c r="B91" s="186">
        <v>0.70833333333333337</v>
      </c>
      <c r="C91" s="194" t="s">
        <v>79</v>
      </c>
      <c r="D91" s="64" t="s">
        <v>8</v>
      </c>
      <c r="E91" s="100" t="s">
        <v>275</v>
      </c>
      <c r="F91" s="83" t="s">
        <v>88</v>
      </c>
      <c r="G91" s="98"/>
      <c r="H91" s="194" t="s">
        <v>80</v>
      </c>
      <c r="I91" s="66" t="s">
        <v>11</v>
      </c>
      <c r="J91" s="195" t="s">
        <v>276</v>
      </c>
      <c r="K91" s="82" t="s">
        <v>68</v>
      </c>
    </row>
    <row r="92" spans="2:12" ht="15.75" thickBot="1">
      <c r="B92" s="94">
        <v>0.72916666666666663</v>
      </c>
      <c r="C92" s="95" t="s">
        <v>81</v>
      </c>
      <c r="D92" s="65" t="s">
        <v>6</v>
      </c>
      <c r="E92" s="97" t="s">
        <v>277</v>
      </c>
      <c r="F92" s="67" t="s">
        <v>61</v>
      </c>
      <c r="G92" s="98"/>
      <c r="H92" s="95" t="s">
        <v>82</v>
      </c>
      <c r="I92" s="82" t="s">
        <v>68</v>
      </c>
      <c r="J92" s="97" t="s">
        <v>278</v>
      </c>
      <c r="K92" s="80" t="s">
        <v>65</v>
      </c>
    </row>
    <row r="93" spans="2:12" ht="15.75" thickBot="1">
      <c r="B93" s="186">
        <v>0.75</v>
      </c>
      <c r="C93" s="194" t="s">
        <v>83</v>
      </c>
      <c r="D93" s="67" t="s">
        <v>61</v>
      </c>
      <c r="E93" s="100" t="s">
        <v>279</v>
      </c>
      <c r="F93" s="66" t="s">
        <v>11</v>
      </c>
      <c r="G93" s="98"/>
      <c r="H93" s="194" t="s">
        <v>89</v>
      </c>
      <c r="I93" s="80" t="s">
        <v>65</v>
      </c>
      <c r="J93" s="100" t="s">
        <v>280</v>
      </c>
      <c r="K93" s="83" t="s">
        <v>88</v>
      </c>
    </row>
    <row r="94" spans="2:12" ht="15.75" thickBot="1">
      <c r="B94" s="94">
        <v>0.77083333333333337</v>
      </c>
      <c r="C94" s="95" t="s">
        <v>91</v>
      </c>
      <c r="D94" s="68" t="s">
        <v>57</v>
      </c>
      <c r="E94" s="97" t="s">
        <v>281</v>
      </c>
      <c r="F94" s="64" t="s">
        <v>8</v>
      </c>
      <c r="G94" s="98"/>
      <c r="H94" s="95" t="s">
        <v>92</v>
      </c>
      <c r="I94" s="65" t="s">
        <v>6</v>
      </c>
      <c r="J94" s="97" t="s">
        <v>282</v>
      </c>
      <c r="K94" s="66" t="s">
        <v>11</v>
      </c>
    </row>
    <row r="95" spans="2:12" ht="15.75" thickBot="1">
      <c r="B95" s="186">
        <v>0.79166666666666663</v>
      </c>
      <c r="C95" s="194" t="s">
        <v>93</v>
      </c>
      <c r="D95" s="80" t="s">
        <v>65</v>
      </c>
      <c r="E95" s="100" t="s">
        <v>283</v>
      </c>
      <c r="F95" s="68" t="s">
        <v>57</v>
      </c>
      <c r="G95" s="98"/>
      <c r="H95" s="194" t="s">
        <v>94</v>
      </c>
      <c r="I95" s="64" t="s">
        <v>8</v>
      </c>
      <c r="J95" s="100" t="s">
        <v>284</v>
      </c>
      <c r="K95" s="82" t="s">
        <v>68</v>
      </c>
    </row>
    <row r="96" spans="2:12" ht="15.75" thickBot="1">
      <c r="B96" s="85">
        <v>0.8125</v>
      </c>
      <c r="C96" s="201" t="s">
        <v>95</v>
      </c>
      <c r="D96" s="89" t="s">
        <v>68</v>
      </c>
      <c r="E96" s="202" t="s">
        <v>285</v>
      </c>
      <c r="F96" s="135" t="s">
        <v>6</v>
      </c>
      <c r="G96" s="203"/>
      <c r="H96" s="201" t="s">
        <v>96</v>
      </c>
      <c r="I96" s="142" t="s">
        <v>88</v>
      </c>
      <c r="J96" s="202" t="s">
        <v>264</v>
      </c>
      <c r="K96" s="107" t="s">
        <v>57</v>
      </c>
      <c r="L96" s="179" t="s">
        <v>234</v>
      </c>
    </row>
    <row r="97" spans="2:11" ht="16.5" thickTop="1" thickBot="1">
      <c r="B97" s="84">
        <v>0.83333333333333337</v>
      </c>
      <c r="C97" s="291" t="s">
        <v>235</v>
      </c>
      <c r="D97" s="292"/>
      <c r="E97" s="292"/>
      <c r="F97" s="293"/>
      <c r="G97" s="196"/>
      <c r="H97" s="291" t="s">
        <v>236</v>
      </c>
      <c r="I97" s="292"/>
      <c r="J97" s="292"/>
      <c r="K97" s="293"/>
    </row>
    <row r="98" spans="2:11" ht="15.75" thickBot="1">
      <c r="B98" s="94">
        <v>0.85416666666666663</v>
      </c>
      <c r="C98" s="297" t="s">
        <v>237</v>
      </c>
      <c r="D98" s="298"/>
      <c r="E98" s="298"/>
      <c r="F98" s="299"/>
      <c r="G98" s="7"/>
      <c r="H98" s="297" t="s">
        <v>238</v>
      </c>
      <c r="I98" s="300"/>
      <c r="J98" s="300"/>
      <c r="K98" s="301"/>
    </row>
    <row r="99" spans="2:11" ht="60.75" customHeight="1">
      <c r="C99" s="217" t="s">
        <v>263</v>
      </c>
    </row>
    <row r="100" spans="2:11" ht="15.75" customHeight="1">
      <c r="C100" s="217" t="s">
        <v>286</v>
      </c>
      <c r="H100" s="223" t="s">
        <v>289</v>
      </c>
    </row>
    <row r="101" spans="2:11" ht="15.75" customHeight="1">
      <c r="C101" s="217"/>
      <c r="D101" s="93" t="s">
        <v>137</v>
      </c>
      <c r="E101" s="225">
        <v>321</v>
      </c>
      <c r="F101" s="93" t="s">
        <v>8</v>
      </c>
      <c r="I101" s="93" t="s">
        <v>54</v>
      </c>
      <c r="J101" s="225">
        <v>518</v>
      </c>
      <c r="K101" s="93" t="s">
        <v>57</v>
      </c>
    </row>
    <row r="102" spans="2:11" ht="15.75" customHeight="1">
      <c r="C102" s="217"/>
      <c r="D102" t="s">
        <v>66</v>
      </c>
      <c r="E102" s="224">
        <v>311</v>
      </c>
      <c r="F102" t="s">
        <v>6</v>
      </c>
      <c r="I102" t="s">
        <v>72</v>
      </c>
      <c r="J102" s="224">
        <v>487</v>
      </c>
      <c r="K102" t="s">
        <v>68</v>
      </c>
    </row>
    <row r="103" spans="2:11" ht="15.75" customHeight="1">
      <c r="C103" s="217"/>
      <c r="D103" t="s">
        <v>287</v>
      </c>
      <c r="E103" s="224">
        <v>307</v>
      </c>
      <c r="F103" t="s">
        <v>65</v>
      </c>
      <c r="I103" t="s">
        <v>62</v>
      </c>
      <c r="J103" s="224">
        <v>444</v>
      </c>
      <c r="K103" t="s">
        <v>61</v>
      </c>
    </row>
    <row r="104" spans="2:11" ht="15.75" customHeight="1">
      <c r="C104" s="217"/>
      <c r="D104" t="s">
        <v>133</v>
      </c>
      <c r="E104" s="224">
        <v>274</v>
      </c>
      <c r="F104" t="s">
        <v>57</v>
      </c>
      <c r="I104" t="s">
        <v>290</v>
      </c>
      <c r="J104" s="224">
        <v>342</v>
      </c>
      <c r="K104" t="s">
        <v>11</v>
      </c>
    </row>
    <row r="105" spans="2:11" ht="15.75" customHeight="1">
      <c r="C105" s="217"/>
      <c r="D105" t="s">
        <v>69</v>
      </c>
      <c r="E105" s="224">
        <v>270</v>
      </c>
      <c r="F105" t="s">
        <v>68</v>
      </c>
    </row>
    <row r="106" spans="2:11" ht="15.75" customHeight="1">
      <c r="C106" s="217"/>
      <c r="D106" t="s">
        <v>288</v>
      </c>
      <c r="E106" s="224">
        <v>252</v>
      </c>
      <c r="F106" t="s">
        <v>88</v>
      </c>
    </row>
    <row r="107" spans="2:11" ht="15.75" customHeight="1">
      <c r="C107" s="217"/>
      <c r="D107" t="s">
        <v>138</v>
      </c>
      <c r="E107" s="224">
        <v>235</v>
      </c>
      <c r="F107" t="s">
        <v>61</v>
      </c>
    </row>
    <row r="108" spans="2:11" ht="15.75" customHeight="1">
      <c r="C108" s="217"/>
      <c r="D108" t="s">
        <v>142</v>
      </c>
      <c r="E108" s="224">
        <v>221</v>
      </c>
      <c r="F108" t="s">
        <v>11</v>
      </c>
    </row>
    <row r="109" spans="2:11" ht="16.5" customHeight="1">
      <c r="C109" s="217"/>
    </row>
    <row r="110" spans="2:11" ht="60.75" customHeight="1">
      <c r="C110" s="217"/>
    </row>
    <row r="111" spans="2:11" ht="16.5" customHeight="1" thickBot="1">
      <c r="C111" s="217"/>
    </row>
    <row r="112" spans="2:11" ht="16.5" customHeight="1" thickBot="1">
      <c r="B112" s="285" t="s">
        <v>294</v>
      </c>
      <c r="C112" s="286"/>
      <c r="D112" s="286"/>
      <c r="E112" s="286"/>
      <c r="F112" s="286"/>
      <c r="G112" s="286"/>
      <c r="H112" s="286"/>
      <c r="I112" s="286"/>
      <c r="J112" s="286"/>
      <c r="K112" s="287"/>
    </row>
    <row r="113" spans="2:12" ht="16.5" customHeight="1" thickTop="1" thickBot="1">
      <c r="B113" s="288" t="s">
        <v>0</v>
      </c>
      <c r="C113" s="289"/>
      <c r="D113" s="1" t="s">
        <v>1</v>
      </c>
      <c r="E113" s="1"/>
      <c r="F113" s="1" t="s">
        <v>2</v>
      </c>
      <c r="G113" s="2"/>
      <c r="H113" s="3"/>
      <c r="I113" s="1" t="s">
        <v>3</v>
      </c>
      <c r="J113" s="1"/>
      <c r="K113" s="1" t="s">
        <v>4</v>
      </c>
    </row>
    <row r="114" spans="2:12" ht="16.5" customHeight="1" thickTop="1" thickBot="1">
      <c r="B114" s="8">
        <v>0.70833333333333337</v>
      </c>
      <c r="C114" s="222" t="s">
        <v>5</v>
      </c>
      <c r="D114" s="220" t="s">
        <v>68</v>
      </c>
      <c r="E114" s="221" t="s">
        <v>295</v>
      </c>
      <c r="F114" s="102" t="s">
        <v>61</v>
      </c>
      <c r="G114" s="7"/>
      <c r="H114" s="222" t="s">
        <v>7</v>
      </c>
      <c r="I114" s="218" t="s">
        <v>6</v>
      </c>
      <c r="J114" s="221" t="s">
        <v>296</v>
      </c>
      <c r="K114" s="219" t="s">
        <v>88</v>
      </c>
    </row>
    <row r="115" spans="2:12" ht="16.5" customHeight="1" thickBot="1">
      <c r="B115" s="186">
        <v>0.73958333333333337</v>
      </c>
      <c r="C115" s="99" t="s">
        <v>9</v>
      </c>
      <c r="D115" s="80" t="s">
        <v>65</v>
      </c>
      <c r="E115" s="100" t="s">
        <v>297</v>
      </c>
      <c r="F115" s="66" t="s">
        <v>11</v>
      </c>
      <c r="G115" s="7"/>
      <c r="H115" s="99" t="s">
        <v>10</v>
      </c>
      <c r="I115" s="67" t="s">
        <v>61</v>
      </c>
      <c r="J115" s="100" t="s">
        <v>298</v>
      </c>
      <c r="K115" s="64" t="s">
        <v>8</v>
      </c>
    </row>
    <row r="116" spans="2:12" ht="16.5" customHeight="1" thickBot="1">
      <c r="B116" s="94">
        <v>0.77083333333333337</v>
      </c>
      <c r="C116" s="95" t="s">
        <v>12</v>
      </c>
      <c r="D116" s="66" t="s">
        <v>11</v>
      </c>
      <c r="E116" s="97" t="s">
        <v>299</v>
      </c>
      <c r="F116" s="68" t="s">
        <v>57</v>
      </c>
      <c r="G116" s="7"/>
      <c r="H116" s="95" t="s">
        <v>13</v>
      </c>
      <c r="I116" s="64" t="s">
        <v>8</v>
      </c>
      <c r="J116" s="97" t="s">
        <v>300</v>
      </c>
      <c r="K116" s="80" t="s">
        <v>65</v>
      </c>
    </row>
    <row r="117" spans="2:12" ht="16.5" customHeight="1" thickBot="1">
      <c r="B117" s="186">
        <v>0.79166666666666663</v>
      </c>
      <c r="C117" s="99" t="s">
        <v>14</v>
      </c>
      <c r="D117" s="68" t="s">
        <v>57</v>
      </c>
      <c r="E117" s="100" t="s">
        <v>301</v>
      </c>
      <c r="F117" s="65" t="s">
        <v>6</v>
      </c>
      <c r="G117" s="7"/>
      <c r="H117" s="99" t="s">
        <v>15</v>
      </c>
      <c r="I117" s="83" t="s">
        <v>88</v>
      </c>
      <c r="J117" s="100" t="s">
        <v>302</v>
      </c>
      <c r="K117" s="82" t="s">
        <v>68</v>
      </c>
    </row>
    <row r="118" spans="2:12" ht="16.5" customHeight="1" thickBot="1">
      <c r="B118" s="8">
        <v>0.8125</v>
      </c>
      <c r="C118" s="95" t="s">
        <v>16</v>
      </c>
      <c r="D118" s="67" t="s">
        <v>61</v>
      </c>
      <c r="E118" s="97" t="s">
        <v>303</v>
      </c>
      <c r="F118" s="80" t="s">
        <v>65</v>
      </c>
      <c r="G118" s="7"/>
      <c r="H118" s="95" t="s">
        <v>17</v>
      </c>
      <c r="I118" s="64" t="s">
        <v>8</v>
      </c>
      <c r="J118" s="97" t="s">
        <v>304</v>
      </c>
      <c r="K118" s="66" t="s">
        <v>11</v>
      </c>
    </row>
    <row r="119" spans="2:12" ht="16.5" customHeight="1" thickBot="1">
      <c r="B119" s="84">
        <v>0.83333333333333337</v>
      </c>
      <c r="C119" s="99" t="s">
        <v>18</v>
      </c>
      <c r="D119" s="83" t="s">
        <v>88</v>
      </c>
      <c r="E119" s="100" t="s">
        <v>305</v>
      </c>
      <c r="F119" s="66" t="s">
        <v>11</v>
      </c>
      <c r="G119" s="7"/>
      <c r="H119" s="99" t="s">
        <v>19</v>
      </c>
      <c r="I119" s="68" t="s">
        <v>57</v>
      </c>
      <c r="J119" s="100" t="s">
        <v>306</v>
      </c>
      <c r="K119" s="82" t="s">
        <v>68</v>
      </c>
    </row>
    <row r="120" spans="2:12" ht="16.5" customHeight="1" thickBot="1">
      <c r="B120" s="8">
        <v>0.85416666666666663</v>
      </c>
      <c r="C120" s="95" t="s">
        <v>20</v>
      </c>
      <c r="D120" s="67" t="s">
        <v>61</v>
      </c>
      <c r="E120" s="97" t="s">
        <v>307</v>
      </c>
      <c r="F120" s="83" t="s">
        <v>88</v>
      </c>
      <c r="G120" s="7"/>
      <c r="H120" s="95" t="s">
        <v>21</v>
      </c>
      <c r="I120" s="80" t="s">
        <v>65</v>
      </c>
      <c r="J120" s="97" t="s">
        <v>308</v>
      </c>
      <c r="K120" s="65" t="s">
        <v>6</v>
      </c>
    </row>
    <row r="121" spans="2:12" ht="16.5" customHeight="1" thickBot="1">
      <c r="B121" s="84">
        <v>0.875</v>
      </c>
      <c r="C121" s="99" t="s">
        <v>22</v>
      </c>
      <c r="D121" s="65" t="s">
        <v>6</v>
      </c>
      <c r="E121" s="100" t="s">
        <v>309</v>
      </c>
      <c r="F121" s="64" t="s">
        <v>8</v>
      </c>
      <c r="G121" s="7"/>
      <c r="H121" s="99" t="s">
        <v>78</v>
      </c>
      <c r="I121" s="67" t="s">
        <v>61</v>
      </c>
      <c r="J121" s="100" t="s">
        <v>310</v>
      </c>
      <c r="K121" s="68" t="s">
        <v>57</v>
      </c>
    </row>
    <row r="122" spans="2:12" ht="16.5" customHeight="1" thickBot="1">
      <c r="B122" s="8">
        <v>0.89583333333333337</v>
      </c>
      <c r="C122" s="95" t="s">
        <v>79</v>
      </c>
      <c r="D122" s="66" t="s">
        <v>11</v>
      </c>
      <c r="E122" s="97" t="s">
        <v>311</v>
      </c>
      <c r="F122" s="82" t="s">
        <v>68</v>
      </c>
      <c r="G122" s="98"/>
      <c r="H122" s="95" t="s">
        <v>80</v>
      </c>
      <c r="I122" s="64" t="s">
        <v>8</v>
      </c>
      <c r="J122" s="97" t="s">
        <v>312</v>
      </c>
      <c r="K122" s="83" t="s">
        <v>88</v>
      </c>
    </row>
    <row r="123" spans="2:12" ht="16.5" customHeight="1" thickBot="1">
      <c r="B123" s="84">
        <v>0.91666666666666663</v>
      </c>
      <c r="C123" s="99" t="s">
        <v>81</v>
      </c>
      <c r="D123" s="82" t="s">
        <v>68</v>
      </c>
      <c r="E123" s="100" t="s">
        <v>313</v>
      </c>
      <c r="F123" s="80" t="s">
        <v>65</v>
      </c>
      <c r="G123" s="7"/>
      <c r="H123" s="99" t="s">
        <v>82</v>
      </c>
      <c r="I123" s="65" t="s">
        <v>6</v>
      </c>
      <c r="J123" s="100" t="s">
        <v>314</v>
      </c>
      <c r="K123" s="67" t="s">
        <v>61</v>
      </c>
    </row>
    <row r="124" spans="2:12" ht="16.5" customHeight="1" thickBot="1">
      <c r="B124" s="8">
        <v>0.9375</v>
      </c>
      <c r="C124" s="95" t="s">
        <v>83</v>
      </c>
      <c r="D124" s="65" t="s">
        <v>6</v>
      </c>
      <c r="E124" s="97" t="s">
        <v>315</v>
      </c>
      <c r="F124" s="66" t="s">
        <v>11</v>
      </c>
      <c r="G124" s="7"/>
      <c r="H124" s="95" t="s">
        <v>170</v>
      </c>
      <c r="I124" s="80" t="s">
        <v>65</v>
      </c>
      <c r="J124" s="97" t="s">
        <v>316</v>
      </c>
      <c r="K124" s="68" t="s">
        <v>57</v>
      </c>
    </row>
    <row r="125" spans="2:12" ht="16.5" customHeight="1" thickBot="1">
      <c r="B125" s="84">
        <v>0.95833333333333337</v>
      </c>
      <c r="C125" s="99" t="s">
        <v>91</v>
      </c>
      <c r="D125" s="80" t="s">
        <v>65</v>
      </c>
      <c r="E125" s="100" t="s">
        <v>317</v>
      </c>
      <c r="F125" s="83" t="s">
        <v>88</v>
      </c>
      <c r="G125" s="7"/>
      <c r="H125" s="99" t="s">
        <v>92</v>
      </c>
      <c r="I125" s="68" t="s">
        <v>57</v>
      </c>
      <c r="J125" s="100" t="s">
        <v>318</v>
      </c>
      <c r="K125" s="64" t="s">
        <v>8</v>
      </c>
    </row>
    <row r="126" spans="2:12" ht="16.5" customHeight="1" thickBot="1">
      <c r="B126" s="94">
        <v>0.97916666666666663</v>
      </c>
      <c r="C126" s="95"/>
      <c r="D126" s="96" t="s">
        <v>98</v>
      </c>
      <c r="E126" s="97" t="s">
        <v>172</v>
      </c>
      <c r="F126" s="96" t="s">
        <v>103</v>
      </c>
      <c r="G126" s="98"/>
      <c r="H126" s="95"/>
      <c r="I126" s="96" t="s">
        <v>100</v>
      </c>
      <c r="J126" s="97" t="s">
        <v>172</v>
      </c>
      <c r="K126" s="96" t="s">
        <v>99</v>
      </c>
      <c r="L126" s="101" t="s">
        <v>293</v>
      </c>
    </row>
    <row r="127" spans="2:12" ht="16.5" customHeight="1">
      <c r="C127" s="217"/>
    </row>
    <row r="128" spans="2:12" ht="69.75" customHeight="1" thickBot="1">
      <c r="C128" s="217"/>
    </row>
    <row r="129" spans="2:12" ht="16.5" customHeight="1" thickBot="1">
      <c r="B129" s="285" t="s">
        <v>324</v>
      </c>
      <c r="C129" s="286"/>
      <c r="D129" s="286"/>
      <c r="E129" s="286"/>
      <c r="F129" s="286"/>
      <c r="G129" s="286"/>
      <c r="H129" s="286"/>
      <c r="I129" s="286"/>
      <c r="J129" s="286"/>
      <c r="K129" s="287"/>
    </row>
    <row r="130" spans="2:12" ht="16.5" customHeight="1" thickTop="1" thickBot="1">
      <c r="B130" s="288" t="s">
        <v>0</v>
      </c>
      <c r="C130" s="289"/>
      <c r="D130" s="1" t="s">
        <v>1</v>
      </c>
      <c r="E130" s="1"/>
      <c r="F130" s="1" t="s">
        <v>2</v>
      </c>
      <c r="G130" s="2"/>
      <c r="H130" s="3"/>
      <c r="I130" s="1" t="s">
        <v>3</v>
      </c>
      <c r="J130" s="1"/>
      <c r="K130" s="1" t="s">
        <v>4</v>
      </c>
    </row>
    <row r="131" spans="2:12" ht="16.5" customHeight="1" thickTop="1" thickBot="1">
      <c r="B131" s="8">
        <v>0.70833333333333337</v>
      </c>
      <c r="C131" s="222" t="s">
        <v>5</v>
      </c>
      <c r="D131" s="64" t="s">
        <v>8</v>
      </c>
      <c r="E131" s="221" t="s">
        <v>327</v>
      </c>
      <c r="F131" s="82" t="s">
        <v>68</v>
      </c>
      <c r="G131" s="7"/>
      <c r="H131" s="222" t="s">
        <v>7</v>
      </c>
      <c r="I131" s="67" t="s">
        <v>61</v>
      </c>
      <c r="J131" s="221" t="s">
        <v>328</v>
      </c>
      <c r="K131" s="66" t="s">
        <v>11</v>
      </c>
    </row>
    <row r="132" spans="2:12" ht="16.5" customHeight="1" thickBot="1">
      <c r="B132" s="233">
        <v>0.73958333333333337</v>
      </c>
      <c r="C132" s="234" t="s">
        <v>9</v>
      </c>
      <c r="D132" s="142" t="s">
        <v>88</v>
      </c>
      <c r="E132" s="235" t="s">
        <v>329</v>
      </c>
      <c r="F132" s="107" t="s">
        <v>57</v>
      </c>
      <c r="G132" s="177"/>
      <c r="H132" s="234" t="s">
        <v>10</v>
      </c>
      <c r="I132" s="89" t="s">
        <v>68</v>
      </c>
      <c r="J132" s="235" t="s">
        <v>330</v>
      </c>
      <c r="K132" s="135" t="s">
        <v>6</v>
      </c>
      <c r="L132" s="179" t="s">
        <v>292</v>
      </c>
    </row>
    <row r="133" spans="2:12" ht="16.5" customHeight="1" thickTop="1" thickBot="1">
      <c r="B133" s="8">
        <v>0.77083333333333337</v>
      </c>
      <c r="C133" s="231" t="s">
        <v>12</v>
      </c>
      <c r="D133" s="136" t="s">
        <v>6</v>
      </c>
      <c r="E133" s="232" t="s">
        <v>331</v>
      </c>
      <c r="F133" s="141" t="s">
        <v>68</v>
      </c>
      <c r="G133" s="7"/>
      <c r="H133" s="231" t="s">
        <v>13</v>
      </c>
      <c r="I133" s="140" t="s">
        <v>57</v>
      </c>
      <c r="J133" s="232" t="s">
        <v>332</v>
      </c>
      <c r="K133" s="139" t="s">
        <v>88</v>
      </c>
    </row>
    <row r="134" spans="2:12" ht="16.5" customHeight="1" thickBot="1">
      <c r="B134" s="186">
        <v>0.79166666666666663</v>
      </c>
      <c r="C134" s="99" t="s">
        <v>14</v>
      </c>
      <c r="D134" s="64" t="s">
        <v>8</v>
      </c>
      <c r="E134" s="100" t="s">
        <v>333</v>
      </c>
      <c r="F134" s="67" t="s">
        <v>61</v>
      </c>
      <c r="G134" s="7"/>
      <c r="H134" s="99" t="s">
        <v>15</v>
      </c>
      <c r="I134" s="66" t="s">
        <v>11</v>
      </c>
      <c r="J134" s="100" t="s">
        <v>334</v>
      </c>
      <c r="K134" s="80" t="s">
        <v>65</v>
      </c>
    </row>
    <row r="135" spans="2:12" ht="16.5" customHeight="1" thickBot="1">
      <c r="B135" s="8">
        <v>0.8125</v>
      </c>
      <c r="C135" s="95" t="s">
        <v>16</v>
      </c>
      <c r="D135" s="83" t="s">
        <v>88</v>
      </c>
      <c r="E135" s="97" t="s">
        <v>335</v>
      </c>
      <c r="F135" s="65" t="s">
        <v>6</v>
      </c>
      <c r="G135" s="7"/>
      <c r="H135" s="95" t="s">
        <v>17</v>
      </c>
      <c r="I135" s="82" t="s">
        <v>68</v>
      </c>
      <c r="J135" s="97" t="s">
        <v>336</v>
      </c>
      <c r="K135" s="67" t="s">
        <v>61</v>
      </c>
    </row>
    <row r="136" spans="2:12" ht="16.5" customHeight="1" thickBot="1">
      <c r="B136" s="84">
        <v>0.83333333333333337</v>
      </c>
      <c r="C136" s="99" t="s">
        <v>18</v>
      </c>
      <c r="D136" s="80" t="s">
        <v>65</v>
      </c>
      <c r="E136" s="100" t="s">
        <v>337</v>
      </c>
      <c r="F136" s="64" t="s">
        <v>8</v>
      </c>
      <c r="G136" s="7"/>
      <c r="H136" s="99" t="s">
        <v>19</v>
      </c>
      <c r="I136" s="68" t="s">
        <v>57</v>
      </c>
      <c r="J136" s="100" t="s">
        <v>338</v>
      </c>
      <c r="K136" s="66" t="s">
        <v>11</v>
      </c>
    </row>
    <row r="137" spans="2:12" ht="16.5" customHeight="1" thickBot="1">
      <c r="B137" s="8">
        <v>0.85416666666666663</v>
      </c>
      <c r="C137" s="95" t="s">
        <v>20</v>
      </c>
      <c r="D137" s="82" t="s">
        <v>68</v>
      </c>
      <c r="E137" s="97" t="s">
        <v>339</v>
      </c>
      <c r="F137" s="83" t="s">
        <v>88</v>
      </c>
      <c r="G137" s="7"/>
      <c r="H137" s="95" t="s">
        <v>21</v>
      </c>
      <c r="I137" s="65" t="s">
        <v>6</v>
      </c>
      <c r="J137" s="97" t="s">
        <v>340</v>
      </c>
      <c r="K137" s="68" t="s">
        <v>57</v>
      </c>
    </row>
    <row r="138" spans="2:12" ht="16.5" customHeight="1" thickBot="1">
      <c r="B138" s="84">
        <v>0.875</v>
      </c>
      <c r="C138" s="99" t="s">
        <v>22</v>
      </c>
      <c r="D138" s="66" t="s">
        <v>11</v>
      </c>
      <c r="E138" s="100" t="s">
        <v>341</v>
      </c>
      <c r="F138" s="64" t="s">
        <v>8</v>
      </c>
      <c r="G138" s="7"/>
      <c r="H138" s="99" t="s">
        <v>78</v>
      </c>
      <c r="I138" s="80" t="s">
        <v>65</v>
      </c>
      <c r="J138" s="100" t="s">
        <v>342</v>
      </c>
      <c r="K138" s="67" t="s">
        <v>61</v>
      </c>
    </row>
    <row r="139" spans="2:12" ht="16.5" customHeight="1" thickBot="1">
      <c r="B139" s="8">
        <v>0.89583333333333337</v>
      </c>
      <c r="C139" s="95" t="s">
        <v>79</v>
      </c>
      <c r="D139" s="82" t="s">
        <v>68</v>
      </c>
      <c r="E139" s="97" t="s">
        <v>343</v>
      </c>
      <c r="F139" s="68" t="s">
        <v>57</v>
      </c>
      <c r="G139" s="98"/>
      <c r="H139" s="95" t="s">
        <v>80</v>
      </c>
      <c r="I139" s="66" t="s">
        <v>11</v>
      </c>
      <c r="J139" s="97" t="s">
        <v>344</v>
      </c>
      <c r="K139" s="83" t="s">
        <v>88</v>
      </c>
    </row>
    <row r="140" spans="2:12" ht="16.5" customHeight="1" thickBot="1">
      <c r="B140" s="84">
        <v>0.91666666666666663</v>
      </c>
      <c r="C140" s="99" t="s">
        <v>81</v>
      </c>
      <c r="D140" s="65" t="s">
        <v>6</v>
      </c>
      <c r="E140" s="100" t="s">
        <v>345</v>
      </c>
      <c r="F140" s="80" t="s">
        <v>65</v>
      </c>
      <c r="G140" s="7"/>
      <c r="H140" s="99" t="s">
        <v>82</v>
      </c>
      <c r="I140" s="83" t="s">
        <v>88</v>
      </c>
      <c r="J140" s="100" t="s">
        <v>273</v>
      </c>
      <c r="K140" s="67" t="s">
        <v>61</v>
      </c>
    </row>
    <row r="141" spans="2:12" ht="16.5" customHeight="1" thickBot="1">
      <c r="B141" s="8">
        <v>0.9375</v>
      </c>
      <c r="C141" s="95" t="s">
        <v>83</v>
      </c>
      <c r="D141" s="68" t="s">
        <v>57</v>
      </c>
      <c r="E141" s="97" t="s">
        <v>346</v>
      </c>
      <c r="F141" s="67" t="s">
        <v>61</v>
      </c>
      <c r="G141" s="7"/>
      <c r="H141" s="95" t="s">
        <v>170</v>
      </c>
      <c r="I141" s="64" t="s">
        <v>8</v>
      </c>
      <c r="J141" s="97" t="s">
        <v>347</v>
      </c>
      <c r="K141" s="65" t="s">
        <v>6</v>
      </c>
    </row>
    <row r="142" spans="2:12" ht="16.5" customHeight="1" thickBot="1">
      <c r="B142" s="84">
        <v>0.95833333333333337</v>
      </c>
      <c r="C142" s="99" t="s">
        <v>91</v>
      </c>
      <c r="D142" s="83" t="s">
        <v>88</v>
      </c>
      <c r="E142" s="100" t="s">
        <v>348</v>
      </c>
      <c r="F142" s="64" t="s">
        <v>8</v>
      </c>
      <c r="G142" s="7"/>
      <c r="H142" s="99" t="s">
        <v>92</v>
      </c>
      <c r="I142" s="82" t="s">
        <v>68</v>
      </c>
      <c r="J142" s="100" t="s">
        <v>349</v>
      </c>
      <c r="K142" s="66" t="s">
        <v>11</v>
      </c>
    </row>
    <row r="143" spans="2:12" ht="16.5" customHeight="1" thickBot="1">
      <c r="B143" s="94">
        <v>0.97916666666666663</v>
      </c>
      <c r="C143" s="95"/>
      <c r="D143" s="96" t="s">
        <v>99</v>
      </c>
      <c r="E143" s="97" t="s">
        <v>172</v>
      </c>
      <c r="F143" s="96" t="s">
        <v>105</v>
      </c>
      <c r="G143" s="95"/>
      <c r="H143" s="95"/>
      <c r="I143" s="96" t="s">
        <v>101</v>
      </c>
      <c r="J143" s="97" t="s">
        <v>172</v>
      </c>
      <c r="K143" s="96" t="s">
        <v>103</v>
      </c>
      <c r="L143" s="101" t="s">
        <v>293</v>
      </c>
    </row>
    <row r="144" spans="2:12" ht="16.5" customHeight="1">
      <c r="B144" s="227"/>
      <c r="C144" s="228"/>
      <c r="D144" s="229"/>
      <c r="E144" s="230"/>
      <c r="F144" s="229"/>
      <c r="G144" s="228"/>
      <c r="H144" s="228"/>
      <c r="I144" s="229"/>
      <c r="J144" s="230"/>
      <c r="K144" s="229"/>
    </row>
    <row r="145" spans="2:12" ht="16.5" customHeight="1" thickBot="1">
      <c r="B145" s="227"/>
      <c r="C145" s="228"/>
      <c r="D145" s="229"/>
      <c r="E145" s="230"/>
      <c r="F145" s="229"/>
      <c r="G145" s="228"/>
      <c r="H145" s="228"/>
      <c r="I145" s="229"/>
      <c r="J145" s="230"/>
      <c r="K145" s="229"/>
    </row>
    <row r="146" spans="2:12" ht="16.5" customHeight="1" thickBot="1">
      <c r="B146" s="285" t="s">
        <v>323</v>
      </c>
      <c r="C146" s="286"/>
      <c r="D146" s="286"/>
      <c r="E146" s="286"/>
      <c r="F146" s="286"/>
      <c r="G146" s="286"/>
      <c r="H146" s="286"/>
      <c r="I146" s="286"/>
      <c r="J146" s="286"/>
      <c r="K146" s="287"/>
    </row>
    <row r="147" spans="2:12" ht="16.5" customHeight="1" thickTop="1" thickBot="1">
      <c r="B147" s="288" t="s">
        <v>0</v>
      </c>
      <c r="C147" s="289"/>
      <c r="D147" s="1" t="s">
        <v>1</v>
      </c>
      <c r="E147" s="1"/>
      <c r="F147" s="1" t="s">
        <v>2</v>
      </c>
      <c r="G147" s="2"/>
      <c r="H147" s="3"/>
      <c r="I147" s="1" t="s">
        <v>3</v>
      </c>
      <c r="J147" s="1"/>
      <c r="K147" s="1" t="s">
        <v>4</v>
      </c>
    </row>
    <row r="148" spans="2:12" ht="16.5" customHeight="1" thickTop="1" thickBot="1">
      <c r="B148" s="200">
        <v>0.70833333333333337</v>
      </c>
      <c r="C148" s="222" t="s">
        <v>5</v>
      </c>
      <c r="D148" s="102" t="s">
        <v>61</v>
      </c>
      <c r="E148" s="221" t="s">
        <v>354</v>
      </c>
      <c r="F148" s="218" t="s">
        <v>6</v>
      </c>
      <c r="G148" s="247"/>
      <c r="H148" s="222" t="s">
        <v>7</v>
      </c>
      <c r="I148" s="248" t="s">
        <v>65</v>
      </c>
      <c r="J148" s="221" t="s">
        <v>355</v>
      </c>
      <c r="K148" s="220" t="s">
        <v>68</v>
      </c>
    </row>
    <row r="149" spans="2:12" ht="16.5" customHeight="1" thickBot="1">
      <c r="B149" s="186">
        <v>0.73958333333333337</v>
      </c>
      <c r="C149" s="99" t="s">
        <v>9</v>
      </c>
      <c r="D149" s="68" t="s">
        <v>57</v>
      </c>
      <c r="E149" s="100" t="s">
        <v>356</v>
      </c>
      <c r="F149" s="80" t="s">
        <v>65</v>
      </c>
      <c r="G149" s="98"/>
      <c r="H149" s="99" t="s">
        <v>10</v>
      </c>
      <c r="I149" s="66" t="s">
        <v>11</v>
      </c>
      <c r="J149" s="100" t="s">
        <v>357</v>
      </c>
      <c r="K149" s="65" t="s">
        <v>6</v>
      </c>
    </row>
    <row r="150" spans="2:12" ht="16.5" customHeight="1" thickBot="1">
      <c r="B150" s="94">
        <v>0.77083333333333337</v>
      </c>
      <c r="C150" s="95" t="s">
        <v>12</v>
      </c>
      <c r="D150" s="64" t="s">
        <v>8</v>
      </c>
      <c r="E150" s="97" t="s">
        <v>358</v>
      </c>
      <c r="F150" s="68" t="s">
        <v>57</v>
      </c>
      <c r="G150" s="98"/>
      <c r="H150" s="95" t="s">
        <v>13</v>
      </c>
      <c r="I150" s="83" t="s">
        <v>88</v>
      </c>
      <c r="J150" s="97" t="s">
        <v>359</v>
      </c>
      <c r="K150" s="80" t="s">
        <v>65</v>
      </c>
    </row>
    <row r="151" spans="2:12" ht="16.5" customHeight="1" thickBot="1">
      <c r="B151" s="233">
        <v>0.79166666666666663</v>
      </c>
      <c r="C151" s="234" t="s">
        <v>14</v>
      </c>
      <c r="D151" s="185" t="s">
        <v>11</v>
      </c>
      <c r="E151" s="235" t="s">
        <v>360</v>
      </c>
      <c r="F151" s="184" t="s">
        <v>61</v>
      </c>
      <c r="G151" s="203"/>
      <c r="H151" s="234" t="s">
        <v>15</v>
      </c>
      <c r="I151" s="89" t="s">
        <v>68</v>
      </c>
      <c r="J151" s="235" t="s">
        <v>361</v>
      </c>
      <c r="K151" s="90" t="s">
        <v>8</v>
      </c>
      <c r="L151" s="179" t="s">
        <v>325</v>
      </c>
    </row>
    <row r="152" spans="2:12" ht="16.5" customHeight="1" thickTop="1" thickBot="1">
      <c r="B152" s="8">
        <v>0.8125</v>
      </c>
      <c r="C152" s="231" t="s">
        <v>16</v>
      </c>
      <c r="D152" s="141" t="s">
        <v>68</v>
      </c>
      <c r="E152" s="232" t="s">
        <v>344</v>
      </c>
      <c r="F152" s="136" t="s">
        <v>6</v>
      </c>
      <c r="G152" s="196"/>
      <c r="H152" s="231" t="s">
        <v>17</v>
      </c>
      <c r="I152" s="140" t="s">
        <v>57</v>
      </c>
      <c r="J152" s="232" t="s">
        <v>362</v>
      </c>
      <c r="K152" s="139" t="s">
        <v>88</v>
      </c>
    </row>
    <row r="153" spans="2:12" ht="16.5" customHeight="1" thickBot="1">
      <c r="B153" s="186">
        <v>0.83333333333333337</v>
      </c>
      <c r="C153" s="99" t="s">
        <v>18</v>
      </c>
      <c r="D153" s="67" t="s">
        <v>61</v>
      </c>
      <c r="E153" s="100" t="s">
        <v>363</v>
      </c>
      <c r="F153" s="64" t="s">
        <v>8</v>
      </c>
      <c r="G153" s="98"/>
      <c r="H153" s="99" t="s">
        <v>19</v>
      </c>
      <c r="I153" s="66" t="s">
        <v>11</v>
      </c>
      <c r="J153" s="100" t="s">
        <v>364</v>
      </c>
      <c r="K153" s="80" t="s">
        <v>65</v>
      </c>
    </row>
    <row r="154" spans="2:12" ht="16.5" customHeight="1" thickBot="1">
      <c r="B154" s="8">
        <v>0.85416666666666663</v>
      </c>
      <c r="C154" s="95" t="s">
        <v>20</v>
      </c>
      <c r="D154" s="65" t="s">
        <v>6</v>
      </c>
      <c r="E154" s="97" t="s">
        <v>365</v>
      </c>
      <c r="F154" s="83" t="s">
        <v>88</v>
      </c>
      <c r="G154" s="7"/>
      <c r="H154" s="95" t="s">
        <v>21</v>
      </c>
      <c r="I154" s="67" t="s">
        <v>61</v>
      </c>
      <c r="J154" s="97" t="s">
        <v>366</v>
      </c>
      <c r="K154" s="82" t="s">
        <v>68</v>
      </c>
    </row>
    <row r="155" spans="2:12" ht="16.5" customHeight="1" thickBot="1">
      <c r="B155" s="84">
        <v>0.875</v>
      </c>
      <c r="C155" s="99" t="s">
        <v>22</v>
      </c>
      <c r="D155" s="80" t="s">
        <v>65</v>
      </c>
      <c r="E155" s="100" t="s">
        <v>367</v>
      </c>
      <c r="F155" s="64" t="s">
        <v>8</v>
      </c>
      <c r="G155" s="7"/>
      <c r="H155" s="99" t="s">
        <v>78</v>
      </c>
      <c r="I155" s="68" t="s">
        <v>57</v>
      </c>
      <c r="J155" s="100" t="s">
        <v>368</v>
      </c>
      <c r="K155" s="66" t="s">
        <v>11</v>
      </c>
    </row>
    <row r="156" spans="2:12" ht="16.5" customHeight="1" thickBot="1">
      <c r="B156" s="8">
        <v>0.89583333333333337</v>
      </c>
      <c r="C156" s="95" t="s">
        <v>79</v>
      </c>
      <c r="D156" s="83" t="s">
        <v>88</v>
      </c>
      <c r="E156" s="97" t="s">
        <v>369</v>
      </c>
      <c r="F156" s="82" t="s">
        <v>68</v>
      </c>
      <c r="G156" s="98"/>
      <c r="H156" s="95" t="s">
        <v>80</v>
      </c>
      <c r="I156" s="65" t="s">
        <v>6</v>
      </c>
      <c r="J156" s="97" t="s">
        <v>370</v>
      </c>
      <c r="K156" s="68" t="s">
        <v>57</v>
      </c>
    </row>
    <row r="157" spans="2:12" ht="16.5" customHeight="1" thickBot="1">
      <c r="B157" s="84">
        <v>0.91666666666666663</v>
      </c>
      <c r="C157" s="99" t="s">
        <v>81</v>
      </c>
      <c r="D157" s="64" t="s">
        <v>8</v>
      </c>
      <c r="E157" s="100" t="s">
        <v>371</v>
      </c>
      <c r="F157" s="66" t="s">
        <v>11</v>
      </c>
      <c r="G157" s="7"/>
      <c r="H157" s="99" t="s">
        <v>82</v>
      </c>
      <c r="I157" s="67" t="s">
        <v>61</v>
      </c>
      <c r="J157" s="100" t="s">
        <v>372</v>
      </c>
      <c r="K157" s="80" t="s">
        <v>65</v>
      </c>
    </row>
    <row r="158" spans="2:12" ht="16.5" customHeight="1" thickBot="1">
      <c r="B158" s="8">
        <v>0.9375</v>
      </c>
      <c r="C158" s="95" t="s">
        <v>83</v>
      </c>
      <c r="D158" s="80" t="s">
        <v>65</v>
      </c>
      <c r="E158" s="97" t="s">
        <v>373</v>
      </c>
      <c r="F158" s="65" t="s">
        <v>6</v>
      </c>
      <c r="G158" s="7"/>
      <c r="H158" s="95" t="s">
        <v>170</v>
      </c>
      <c r="I158" s="66" t="s">
        <v>11</v>
      </c>
      <c r="J158" s="97" t="s">
        <v>374</v>
      </c>
      <c r="K158" s="83" t="s">
        <v>88</v>
      </c>
    </row>
    <row r="159" spans="2:12" ht="16.5" customHeight="1" thickBot="1">
      <c r="B159" s="84">
        <v>0.95833333333333337</v>
      </c>
      <c r="C159" s="99" t="s">
        <v>91</v>
      </c>
      <c r="D159" s="68" t="s">
        <v>57</v>
      </c>
      <c r="E159" s="100" t="s">
        <v>375</v>
      </c>
      <c r="F159" s="82" t="s">
        <v>68</v>
      </c>
      <c r="G159" s="7"/>
      <c r="H159" s="99" t="s">
        <v>92</v>
      </c>
      <c r="I159" s="83" t="s">
        <v>88</v>
      </c>
      <c r="J159" s="100" t="s">
        <v>376</v>
      </c>
      <c r="K159" s="67" t="s">
        <v>61</v>
      </c>
    </row>
    <row r="160" spans="2:12" ht="16.5" customHeight="1" thickBot="1">
      <c r="B160" s="94">
        <v>0.97916666666666663</v>
      </c>
      <c r="C160" s="95"/>
      <c r="D160" s="96" t="s">
        <v>99</v>
      </c>
      <c r="E160" s="97" t="s">
        <v>172</v>
      </c>
      <c r="F160" s="96" t="s">
        <v>104</v>
      </c>
      <c r="G160" s="95"/>
      <c r="H160" s="95"/>
      <c r="I160" s="96" t="s">
        <v>326</v>
      </c>
      <c r="J160" s="97" t="s">
        <v>172</v>
      </c>
      <c r="K160" s="96" t="s">
        <v>105</v>
      </c>
      <c r="L160" s="101" t="s">
        <v>293</v>
      </c>
    </row>
    <row r="161" spans="2:12" ht="16.5" customHeight="1">
      <c r="B161" s="227"/>
      <c r="C161" s="228"/>
      <c r="D161" s="229"/>
      <c r="E161" s="230"/>
      <c r="F161" s="229"/>
      <c r="G161" s="228"/>
      <c r="H161" s="228"/>
      <c r="I161" s="229"/>
      <c r="J161" s="230"/>
      <c r="K161" s="229"/>
    </row>
    <row r="162" spans="2:12" ht="16.5" customHeight="1" thickBot="1">
      <c r="B162" s="227"/>
      <c r="C162" s="228"/>
      <c r="D162" s="229"/>
      <c r="E162" s="230"/>
      <c r="F162" s="229"/>
      <c r="G162" s="228"/>
      <c r="H162" s="228"/>
      <c r="I162" s="229"/>
      <c r="J162" s="230"/>
      <c r="K162" s="229"/>
    </row>
    <row r="163" spans="2:12" ht="16.5" customHeight="1" thickBot="1">
      <c r="B163" s="285" t="s">
        <v>352</v>
      </c>
      <c r="C163" s="286"/>
      <c r="D163" s="286"/>
      <c r="E163" s="286"/>
      <c r="F163" s="286"/>
      <c r="G163" s="286"/>
      <c r="H163" s="286"/>
      <c r="I163" s="286"/>
      <c r="J163" s="286"/>
      <c r="K163" s="287"/>
    </row>
    <row r="164" spans="2:12" ht="16.5" customHeight="1" thickTop="1" thickBot="1">
      <c r="B164" s="288" t="s">
        <v>0</v>
      </c>
      <c r="C164" s="289"/>
      <c r="D164" s="1" t="s">
        <v>1</v>
      </c>
      <c r="E164" s="1"/>
      <c r="F164" s="1" t="s">
        <v>2</v>
      </c>
      <c r="G164" s="2"/>
      <c r="H164" s="3"/>
      <c r="I164" s="1" t="s">
        <v>3</v>
      </c>
      <c r="J164" s="1"/>
      <c r="K164" s="1" t="s">
        <v>4</v>
      </c>
    </row>
    <row r="165" spans="2:12" ht="16.5" customHeight="1" thickTop="1" thickBot="1">
      <c r="B165" s="200">
        <v>0.70833333333333337</v>
      </c>
      <c r="C165" s="222" t="s">
        <v>5</v>
      </c>
      <c r="D165" s="67" t="s">
        <v>61</v>
      </c>
      <c r="E165" s="221" t="s">
        <v>380</v>
      </c>
      <c r="F165" s="68" t="s">
        <v>57</v>
      </c>
      <c r="G165" s="247"/>
      <c r="H165" s="222" t="s">
        <v>7</v>
      </c>
      <c r="I165" s="64" t="s">
        <v>8</v>
      </c>
      <c r="J165" s="221" t="s">
        <v>381</v>
      </c>
      <c r="K165" s="65" t="s">
        <v>6</v>
      </c>
    </row>
    <row r="166" spans="2:12" ht="16.5" customHeight="1" thickBot="1">
      <c r="B166" s="186">
        <v>0.73958333333333337</v>
      </c>
      <c r="C166" s="99" t="s">
        <v>9</v>
      </c>
      <c r="D166" s="64" t="s">
        <v>8</v>
      </c>
      <c r="E166" s="100" t="s">
        <v>382</v>
      </c>
      <c r="F166" s="83" t="s">
        <v>88</v>
      </c>
      <c r="G166" s="98"/>
      <c r="H166" s="99" t="s">
        <v>10</v>
      </c>
      <c r="I166" s="82" t="s">
        <v>68</v>
      </c>
      <c r="J166" s="100" t="s">
        <v>383</v>
      </c>
      <c r="K166" s="66" t="s">
        <v>11</v>
      </c>
    </row>
    <row r="167" spans="2:12" ht="16.5" customHeight="1" thickBot="1">
      <c r="B167" s="94">
        <v>0.77083333333333337</v>
      </c>
      <c r="C167" s="95" t="s">
        <v>12</v>
      </c>
      <c r="D167" s="65" t="s">
        <v>6</v>
      </c>
      <c r="E167" s="97" t="s">
        <v>384</v>
      </c>
      <c r="F167" s="67" t="s">
        <v>61</v>
      </c>
      <c r="G167" s="98"/>
      <c r="H167" s="95" t="s">
        <v>13</v>
      </c>
      <c r="I167" s="80" t="s">
        <v>65</v>
      </c>
      <c r="J167" s="97" t="s">
        <v>385</v>
      </c>
      <c r="K167" s="82" t="s">
        <v>68</v>
      </c>
    </row>
    <row r="168" spans="2:12" ht="16.5" customHeight="1" thickBot="1">
      <c r="B168" s="186">
        <v>0.79166666666666663</v>
      </c>
      <c r="C168" s="99" t="s">
        <v>14</v>
      </c>
      <c r="D168" s="68" t="s">
        <v>57</v>
      </c>
      <c r="E168" s="100" t="s">
        <v>386</v>
      </c>
      <c r="F168" s="64" t="s">
        <v>8</v>
      </c>
      <c r="G168" s="98"/>
      <c r="H168" s="99" t="s">
        <v>15</v>
      </c>
      <c r="I168" s="83" t="s">
        <v>88</v>
      </c>
      <c r="J168" s="100" t="s">
        <v>387</v>
      </c>
      <c r="K168" s="80" t="s">
        <v>65</v>
      </c>
    </row>
    <row r="169" spans="2:12" ht="16.5" customHeight="1" thickBot="1">
      <c r="B169" s="94">
        <v>0.8125</v>
      </c>
      <c r="C169" s="95" t="s">
        <v>16</v>
      </c>
      <c r="D169" s="80" t="s">
        <v>65</v>
      </c>
      <c r="E169" s="97" t="s">
        <v>388</v>
      </c>
      <c r="F169" s="68" t="s">
        <v>57</v>
      </c>
      <c r="G169" s="98"/>
      <c r="H169" s="95" t="s">
        <v>17</v>
      </c>
      <c r="I169" s="65" t="s">
        <v>6</v>
      </c>
      <c r="J169" s="97" t="s">
        <v>389</v>
      </c>
      <c r="K169" s="66" t="s">
        <v>11</v>
      </c>
    </row>
    <row r="170" spans="2:12" ht="16.5" customHeight="1" thickBot="1">
      <c r="B170" s="233">
        <v>0.83333333333333337</v>
      </c>
      <c r="C170" s="234" t="s">
        <v>18</v>
      </c>
      <c r="D170" s="185" t="s">
        <v>11</v>
      </c>
      <c r="E170" s="235" t="s">
        <v>390</v>
      </c>
      <c r="F170" s="184" t="s">
        <v>61</v>
      </c>
      <c r="G170" s="203"/>
      <c r="H170" s="234" t="s">
        <v>19</v>
      </c>
      <c r="I170" s="89" t="s">
        <v>68</v>
      </c>
      <c r="J170" s="235" t="s">
        <v>391</v>
      </c>
      <c r="K170" s="90" t="s">
        <v>8</v>
      </c>
      <c r="L170" s="179" t="s">
        <v>353</v>
      </c>
    </row>
    <row r="171" spans="2:12" ht="16.5" customHeight="1" thickTop="1" thickBot="1">
      <c r="B171" s="8">
        <v>0.85416666666666663</v>
      </c>
      <c r="C171" s="231" t="s">
        <v>20</v>
      </c>
      <c r="D171" s="183" t="s">
        <v>65</v>
      </c>
      <c r="E171" s="232" t="s">
        <v>392</v>
      </c>
      <c r="F171" s="182" t="s">
        <v>11</v>
      </c>
      <c r="G171" s="7"/>
      <c r="H171" s="231" t="s">
        <v>21</v>
      </c>
      <c r="I171" s="106" t="s">
        <v>8</v>
      </c>
      <c r="J171" s="232" t="s">
        <v>393</v>
      </c>
      <c r="K171" s="81" t="s">
        <v>61</v>
      </c>
    </row>
    <row r="172" spans="2:12" ht="16.5" customHeight="1" thickBot="1">
      <c r="B172" s="84">
        <v>0.875</v>
      </c>
      <c r="C172" s="99" t="s">
        <v>22</v>
      </c>
      <c r="D172" s="82" t="s">
        <v>68</v>
      </c>
      <c r="E172" s="100" t="s">
        <v>394</v>
      </c>
      <c r="F172" s="67" t="s">
        <v>61</v>
      </c>
      <c r="G172" s="7"/>
      <c r="H172" s="99" t="s">
        <v>78</v>
      </c>
      <c r="I172" s="65" t="s">
        <v>6</v>
      </c>
      <c r="J172" s="100" t="s">
        <v>395</v>
      </c>
      <c r="K172" s="83" t="s">
        <v>88</v>
      </c>
    </row>
    <row r="173" spans="2:12" ht="16.5" customHeight="1" thickBot="1">
      <c r="B173" s="8">
        <v>0.89583333333333337</v>
      </c>
      <c r="C173" s="95" t="s">
        <v>79</v>
      </c>
      <c r="D173" s="66" t="s">
        <v>11</v>
      </c>
      <c r="E173" s="97" t="s">
        <v>396</v>
      </c>
      <c r="F173" s="68" t="s">
        <v>57</v>
      </c>
      <c r="G173" s="98"/>
      <c r="H173" s="95" t="s">
        <v>80</v>
      </c>
      <c r="I173" s="80" t="s">
        <v>65</v>
      </c>
      <c r="J173" s="97" t="s">
        <v>397</v>
      </c>
      <c r="K173" s="64" t="s">
        <v>8</v>
      </c>
    </row>
    <row r="174" spans="2:12" ht="16.5" customHeight="1" thickBot="1">
      <c r="B174" s="84">
        <v>0.91666666666666663</v>
      </c>
      <c r="C174" s="99" t="s">
        <v>81</v>
      </c>
      <c r="D174" s="68" t="s">
        <v>57</v>
      </c>
      <c r="E174" s="100" t="s">
        <v>398</v>
      </c>
      <c r="F174" s="65" t="s">
        <v>6</v>
      </c>
      <c r="G174" s="7"/>
      <c r="H174" s="99" t="s">
        <v>82</v>
      </c>
      <c r="I174" s="83" t="s">
        <v>88</v>
      </c>
      <c r="J174" s="100" t="s">
        <v>399</v>
      </c>
      <c r="K174" s="82" t="s">
        <v>68</v>
      </c>
    </row>
    <row r="175" spans="2:12" ht="16.5" customHeight="1" thickBot="1">
      <c r="B175" s="8">
        <v>0.9375</v>
      </c>
      <c r="C175" s="95" t="s">
        <v>83</v>
      </c>
      <c r="D175" s="67" t="s">
        <v>61</v>
      </c>
      <c r="E175" s="97" t="s">
        <v>400</v>
      </c>
      <c r="F175" s="80" t="s">
        <v>65</v>
      </c>
      <c r="G175" s="7"/>
      <c r="H175" s="95" t="s">
        <v>170</v>
      </c>
      <c r="I175" s="66" t="s">
        <v>11</v>
      </c>
      <c r="J175" s="97" t="s">
        <v>401</v>
      </c>
      <c r="K175" s="64" t="s">
        <v>8</v>
      </c>
    </row>
    <row r="176" spans="2:12" ht="16.5" customHeight="1" thickBot="1">
      <c r="B176" s="84">
        <v>0.95833333333333337</v>
      </c>
      <c r="C176" s="99" t="s">
        <v>91</v>
      </c>
      <c r="D176" s="66" t="s">
        <v>11</v>
      </c>
      <c r="E176" s="100" t="s">
        <v>402</v>
      </c>
      <c r="F176" s="83" t="s">
        <v>88</v>
      </c>
      <c r="G176" s="7"/>
      <c r="H176" s="99" t="s">
        <v>92</v>
      </c>
      <c r="I176" s="82" t="s">
        <v>68</v>
      </c>
      <c r="J176" s="100" t="s">
        <v>403</v>
      </c>
      <c r="K176" s="68" t="s">
        <v>57</v>
      </c>
    </row>
    <row r="177" spans="2:12" ht="16.5" customHeight="1" thickBot="1">
      <c r="B177" s="94">
        <v>0.97916666666666663</v>
      </c>
      <c r="C177" s="95"/>
      <c r="D177" s="96" t="s">
        <v>102</v>
      </c>
      <c r="E177" s="97" t="s">
        <v>172</v>
      </c>
      <c r="F177" s="96" t="s">
        <v>99</v>
      </c>
      <c r="G177" s="95"/>
      <c r="H177" s="95"/>
      <c r="I177" s="96" t="s">
        <v>101</v>
      </c>
      <c r="J177" s="97" t="s">
        <v>172</v>
      </c>
      <c r="K177" s="96" t="s">
        <v>105</v>
      </c>
      <c r="L177" s="101" t="s">
        <v>293</v>
      </c>
    </row>
    <row r="178" spans="2:12" ht="16.5" customHeight="1">
      <c r="B178" s="227"/>
      <c r="C178" s="228"/>
      <c r="D178" s="229"/>
      <c r="E178" s="230"/>
      <c r="F178" s="229"/>
      <c r="G178" s="228"/>
      <c r="H178" s="228"/>
      <c r="I178" s="229"/>
      <c r="J178" s="230"/>
      <c r="K178" s="229"/>
    </row>
    <row r="179" spans="2:12" ht="16.5" customHeight="1" thickBot="1">
      <c r="B179" s="227"/>
      <c r="C179" s="228"/>
      <c r="D179" s="229"/>
      <c r="E179" s="230"/>
      <c r="F179" s="229"/>
      <c r="G179" s="228"/>
      <c r="H179" s="228"/>
      <c r="I179" s="229"/>
      <c r="J179" s="230"/>
      <c r="K179" s="229"/>
    </row>
    <row r="180" spans="2:12" ht="16.5" customHeight="1" thickBot="1">
      <c r="B180" s="285" t="s">
        <v>378</v>
      </c>
      <c r="C180" s="286"/>
      <c r="D180" s="286"/>
      <c r="E180" s="286"/>
      <c r="F180" s="286"/>
      <c r="G180" s="286"/>
      <c r="H180" s="286"/>
      <c r="I180" s="286"/>
      <c r="J180" s="286"/>
      <c r="K180" s="287"/>
    </row>
    <row r="181" spans="2:12" ht="16.5" customHeight="1" thickTop="1" thickBot="1">
      <c r="B181" s="288" t="s">
        <v>0</v>
      </c>
      <c r="C181" s="289"/>
      <c r="D181" s="1" t="s">
        <v>1</v>
      </c>
      <c r="E181" s="1"/>
      <c r="F181" s="1" t="s">
        <v>2</v>
      </c>
      <c r="G181" s="2"/>
      <c r="H181" s="3"/>
      <c r="I181" s="1" t="s">
        <v>3</v>
      </c>
      <c r="J181" s="1"/>
      <c r="K181" s="1" t="s">
        <v>4</v>
      </c>
    </row>
    <row r="182" spans="2:12" ht="16.5" customHeight="1" thickTop="1" thickBot="1">
      <c r="B182" s="200">
        <v>0.70833333333333337</v>
      </c>
      <c r="C182" s="222" t="s">
        <v>5</v>
      </c>
      <c r="D182" s="219" t="s">
        <v>88</v>
      </c>
      <c r="E182" s="221" t="s">
        <v>406</v>
      </c>
      <c r="F182" s="102" t="s">
        <v>61</v>
      </c>
      <c r="G182" s="247"/>
      <c r="H182" s="222" t="s">
        <v>7</v>
      </c>
      <c r="I182" s="220" t="s">
        <v>68</v>
      </c>
      <c r="J182" s="221" t="s">
        <v>407</v>
      </c>
      <c r="K182" s="218" t="s">
        <v>6</v>
      </c>
    </row>
    <row r="183" spans="2:12" ht="16.5" customHeight="1" thickBot="1">
      <c r="B183" s="186">
        <v>0.73958333333333337</v>
      </c>
      <c r="C183" s="99" t="s">
        <v>9</v>
      </c>
      <c r="D183" s="82" t="s">
        <v>68</v>
      </c>
      <c r="E183" s="100" t="s">
        <v>408</v>
      </c>
      <c r="F183" s="66" t="s">
        <v>11</v>
      </c>
      <c r="G183" s="98"/>
      <c r="H183" s="99" t="s">
        <v>10</v>
      </c>
      <c r="I183" s="64" t="s">
        <v>8</v>
      </c>
      <c r="J183" s="100" t="s">
        <v>409</v>
      </c>
      <c r="K183" s="83" t="s">
        <v>88</v>
      </c>
    </row>
    <row r="184" spans="2:12" ht="16.5" customHeight="1" thickBot="1">
      <c r="B184" s="94">
        <v>0.77083333333333337</v>
      </c>
      <c r="C184" s="95" t="s">
        <v>12</v>
      </c>
      <c r="D184" s="65" t="s">
        <v>6</v>
      </c>
      <c r="E184" s="97" t="s">
        <v>410</v>
      </c>
      <c r="F184" s="64" t="s">
        <v>8</v>
      </c>
      <c r="G184" s="98"/>
      <c r="H184" s="95" t="s">
        <v>13</v>
      </c>
      <c r="I184" s="67" t="s">
        <v>61</v>
      </c>
      <c r="J184" s="97" t="s">
        <v>375</v>
      </c>
      <c r="K184" s="66" t="s">
        <v>11</v>
      </c>
    </row>
    <row r="185" spans="2:12" ht="16.5" customHeight="1" thickBot="1">
      <c r="B185" s="186">
        <v>0.79166666666666663</v>
      </c>
      <c r="C185" s="99" t="s">
        <v>14</v>
      </c>
      <c r="D185" s="80" t="s">
        <v>65</v>
      </c>
      <c r="E185" s="100" t="s">
        <v>411</v>
      </c>
      <c r="F185" s="82" t="s">
        <v>68</v>
      </c>
      <c r="G185" s="98"/>
      <c r="H185" s="99" t="s">
        <v>15</v>
      </c>
      <c r="I185" s="65" t="s">
        <v>6</v>
      </c>
      <c r="J185" s="100" t="s">
        <v>412</v>
      </c>
      <c r="K185" s="67" t="s">
        <v>61</v>
      </c>
    </row>
    <row r="186" spans="2:12" ht="16.5" customHeight="1" thickBot="1">
      <c r="B186" s="94">
        <v>0.8125</v>
      </c>
      <c r="C186" s="95" t="s">
        <v>16</v>
      </c>
      <c r="D186" s="67" t="s">
        <v>61</v>
      </c>
      <c r="E186" s="97" t="s">
        <v>413</v>
      </c>
      <c r="F186" s="68" t="s">
        <v>57</v>
      </c>
      <c r="G186" s="98"/>
      <c r="H186" s="95" t="s">
        <v>17</v>
      </c>
      <c r="I186" s="83" t="s">
        <v>88</v>
      </c>
      <c r="J186" s="97" t="s">
        <v>414</v>
      </c>
      <c r="K186" s="80" t="s">
        <v>65</v>
      </c>
    </row>
    <row r="187" spans="2:12" ht="16.5" customHeight="1" thickBot="1">
      <c r="B187" s="186">
        <v>0.83333333333333337</v>
      </c>
      <c r="C187" s="99" t="s">
        <v>18</v>
      </c>
      <c r="D187" s="66" t="s">
        <v>11</v>
      </c>
      <c r="E187" s="100" t="s">
        <v>415</v>
      </c>
      <c r="F187" s="65" t="s">
        <v>6</v>
      </c>
      <c r="G187" s="98"/>
      <c r="H187" s="99" t="s">
        <v>19</v>
      </c>
      <c r="I187" s="68" t="s">
        <v>57</v>
      </c>
      <c r="J187" s="100" t="s">
        <v>416</v>
      </c>
      <c r="K187" s="64" t="s">
        <v>8</v>
      </c>
    </row>
    <row r="188" spans="2:12" ht="16.5" customHeight="1" thickBot="1">
      <c r="B188" s="94">
        <v>0.85416666666666663</v>
      </c>
      <c r="C188" s="95" t="s">
        <v>20</v>
      </c>
      <c r="D188" s="64" t="s">
        <v>8</v>
      </c>
      <c r="E188" s="97" t="s">
        <v>417</v>
      </c>
      <c r="F188" s="82" t="s">
        <v>68</v>
      </c>
      <c r="G188" s="143"/>
      <c r="H188" s="95" t="s">
        <v>21</v>
      </c>
      <c r="I188" s="80" t="s">
        <v>65</v>
      </c>
      <c r="J188" s="97" t="s">
        <v>418</v>
      </c>
      <c r="K188" s="68" t="s">
        <v>57</v>
      </c>
    </row>
    <row r="189" spans="2:12" ht="16.5" customHeight="1" thickBot="1">
      <c r="B189" s="233">
        <v>0.875</v>
      </c>
      <c r="C189" s="234" t="s">
        <v>22</v>
      </c>
      <c r="D189" s="107" t="s">
        <v>57</v>
      </c>
      <c r="E189" s="235" t="s">
        <v>419</v>
      </c>
      <c r="F189" s="142" t="s">
        <v>88</v>
      </c>
      <c r="G189" s="88"/>
      <c r="H189" s="234" t="s">
        <v>78</v>
      </c>
      <c r="I189" s="135" t="s">
        <v>6</v>
      </c>
      <c r="J189" s="235" t="s">
        <v>420</v>
      </c>
      <c r="K189" s="108" t="s">
        <v>65</v>
      </c>
      <c r="L189" s="179" t="s">
        <v>379</v>
      </c>
    </row>
    <row r="190" spans="2:12" ht="16.5" customHeight="1" thickTop="1" thickBot="1">
      <c r="B190" s="8">
        <v>0.89583333333333337</v>
      </c>
      <c r="C190" s="231" t="s">
        <v>79</v>
      </c>
      <c r="D190" s="64" t="s">
        <v>8</v>
      </c>
      <c r="E190" s="97" t="s">
        <v>421</v>
      </c>
      <c r="F190" s="67" t="s">
        <v>61</v>
      </c>
      <c r="G190" s="196"/>
      <c r="H190" s="231" t="s">
        <v>80</v>
      </c>
      <c r="I190" s="80" t="s">
        <v>65</v>
      </c>
      <c r="J190" s="97" t="s">
        <v>422</v>
      </c>
      <c r="K190" s="66" t="s">
        <v>11</v>
      </c>
      <c r="L190" t="s">
        <v>454</v>
      </c>
    </row>
    <row r="191" spans="2:12" ht="16.5" customHeight="1" thickBot="1">
      <c r="B191" s="84">
        <v>0.91666666666666663</v>
      </c>
      <c r="C191" s="99" t="s">
        <v>81</v>
      </c>
      <c r="D191" s="82" t="s">
        <v>68</v>
      </c>
      <c r="E191" s="100" t="s">
        <v>423</v>
      </c>
      <c r="F191" s="83" t="s">
        <v>88</v>
      </c>
      <c r="G191" s="7"/>
      <c r="H191" s="99" t="s">
        <v>82</v>
      </c>
      <c r="I191" s="68" t="s">
        <v>57</v>
      </c>
      <c r="J191" s="100" t="s">
        <v>424</v>
      </c>
      <c r="K191" s="65" t="s">
        <v>6</v>
      </c>
    </row>
    <row r="192" spans="2:12" ht="16.5" customHeight="1" thickBot="1">
      <c r="B192" s="8">
        <v>0.9375</v>
      </c>
      <c r="C192" s="95" t="s">
        <v>83</v>
      </c>
      <c r="D192" s="139" t="s">
        <v>88</v>
      </c>
      <c r="E192" s="232" t="s">
        <v>425</v>
      </c>
      <c r="F192" s="136" t="s">
        <v>6</v>
      </c>
      <c r="G192" s="7"/>
      <c r="H192" s="95" t="s">
        <v>170</v>
      </c>
      <c r="I192" s="81" t="s">
        <v>61</v>
      </c>
      <c r="J192" s="232" t="s">
        <v>426</v>
      </c>
      <c r="K192" s="141" t="s">
        <v>68</v>
      </c>
    </row>
    <row r="193" spans="2:15" ht="16.5" customHeight="1" thickBot="1">
      <c r="B193" s="84">
        <v>0.95833333333333337</v>
      </c>
      <c r="C193" s="99" t="s">
        <v>91</v>
      </c>
      <c r="D193" s="80" t="s">
        <v>65</v>
      </c>
      <c r="E193" s="100" t="s">
        <v>427</v>
      </c>
      <c r="F193" s="64" t="s">
        <v>8</v>
      </c>
      <c r="G193" s="7"/>
      <c r="H193" s="99" t="s">
        <v>92</v>
      </c>
      <c r="I193" s="66" t="s">
        <v>11</v>
      </c>
      <c r="J193" s="100" t="s">
        <v>428</v>
      </c>
      <c r="K193" s="68" t="s">
        <v>57</v>
      </c>
    </row>
    <row r="194" spans="2:15" ht="16.5" customHeight="1" thickBot="1">
      <c r="B194" s="94">
        <v>0.97916666666666663</v>
      </c>
      <c r="C194" s="95"/>
      <c r="D194" s="96" t="s">
        <v>326</v>
      </c>
      <c r="E194" s="97" t="s">
        <v>172</v>
      </c>
      <c r="F194" s="96" t="s">
        <v>100</v>
      </c>
      <c r="G194" s="95"/>
      <c r="H194" s="95"/>
      <c r="I194" s="96" t="s">
        <v>101</v>
      </c>
      <c r="J194" s="97" t="s">
        <v>172</v>
      </c>
      <c r="K194" s="96" t="s">
        <v>99</v>
      </c>
      <c r="L194" s="101" t="s">
        <v>293</v>
      </c>
    </row>
    <row r="195" spans="2:15" ht="16.5" customHeight="1">
      <c r="B195" s="227"/>
      <c r="C195" s="228"/>
      <c r="D195" s="229"/>
      <c r="E195" s="230"/>
      <c r="F195" s="229"/>
      <c r="G195" s="228"/>
      <c r="H195" s="228"/>
      <c r="I195" s="229"/>
      <c r="J195" s="230"/>
      <c r="K195" s="229"/>
    </row>
    <row r="196" spans="2:15" ht="16.5" customHeight="1" thickBot="1">
      <c r="B196" s="227"/>
      <c r="C196" s="228"/>
      <c r="D196" s="229"/>
      <c r="E196" s="230"/>
      <c r="F196" s="229"/>
      <c r="G196" s="228"/>
      <c r="H196" s="228"/>
      <c r="I196" s="229"/>
      <c r="J196" s="230"/>
      <c r="K196" s="229"/>
    </row>
    <row r="197" spans="2:15" ht="16.5" customHeight="1" thickBot="1">
      <c r="B197" s="285" t="s">
        <v>404</v>
      </c>
      <c r="C197" s="286"/>
      <c r="D197" s="286"/>
      <c r="E197" s="286"/>
      <c r="F197" s="286"/>
      <c r="G197" s="286"/>
      <c r="H197" s="286"/>
      <c r="I197" s="286"/>
      <c r="J197" s="286"/>
      <c r="K197" s="287"/>
    </row>
    <row r="198" spans="2:15" ht="16.5" customHeight="1" thickTop="1" thickBot="1">
      <c r="B198" s="288" t="s">
        <v>0</v>
      </c>
      <c r="C198" s="289"/>
      <c r="D198" s="1" t="s">
        <v>1</v>
      </c>
      <c r="E198" s="1"/>
      <c r="F198" s="1" t="s">
        <v>2</v>
      </c>
      <c r="G198" s="2"/>
      <c r="H198" s="3"/>
      <c r="I198" s="1" t="s">
        <v>3</v>
      </c>
      <c r="J198" s="1"/>
      <c r="K198" s="1" t="s">
        <v>4</v>
      </c>
    </row>
    <row r="199" spans="2:15" ht="16.5" customHeight="1" thickTop="1" thickBot="1">
      <c r="B199" s="200">
        <v>0.70833333333333337</v>
      </c>
      <c r="C199" s="222" t="s">
        <v>5</v>
      </c>
      <c r="D199" s="218" t="s">
        <v>6</v>
      </c>
      <c r="E199" s="221" t="s">
        <v>431</v>
      </c>
      <c r="F199" s="220" t="s">
        <v>68</v>
      </c>
      <c r="G199" s="247"/>
      <c r="H199" s="222" t="s">
        <v>7</v>
      </c>
      <c r="I199" s="102" t="s">
        <v>61</v>
      </c>
      <c r="J199" s="221" t="s">
        <v>432</v>
      </c>
      <c r="K199" s="248" t="s">
        <v>65</v>
      </c>
      <c r="L199" t="s">
        <v>454</v>
      </c>
    </row>
    <row r="200" spans="2:15" ht="16.5" customHeight="1" thickBot="1">
      <c r="B200" s="186">
        <v>0.73958333333333337</v>
      </c>
      <c r="C200" s="99" t="s">
        <v>9</v>
      </c>
      <c r="D200" s="83" t="s">
        <v>88</v>
      </c>
      <c r="E200" s="100" t="s">
        <v>433</v>
      </c>
      <c r="F200" s="64" t="s">
        <v>8</v>
      </c>
      <c r="G200" s="98"/>
      <c r="H200" s="99" t="s">
        <v>10</v>
      </c>
      <c r="I200" s="82" t="s">
        <v>68</v>
      </c>
      <c r="J200" s="100" t="s">
        <v>434</v>
      </c>
      <c r="K200" s="66" t="s">
        <v>11</v>
      </c>
    </row>
    <row r="201" spans="2:15" ht="16.5" customHeight="1" thickBot="1">
      <c r="B201" s="94">
        <v>0.77083333333333337</v>
      </c>
      <c r="C201" s="95" t="s">
        <v>12</v>
      </c>
      <c r="D201" s="80" t="s">
        <v>65</v>
      </c>
      <c r="E201" s="97" t="s">
        <v>341</v>
      </c>
      <c r="F201" s="65" t="s">
        <v>6</v>
      </c>
      <c r="G201" s="98"/>
      <c r="H201" s="95" t="s">
        <v>13</v>
      </c>
      <c r="I201" s="83" t="s">
        <v>88</v>
      </c>
      <c r="J201" s="97" t="s">
        <v>435</v>
      </c>
      <c r="K201" s="67" t="s">
        <v>61</v>
      </c>
    </row>
    <row r="202" spans="2:15" ht="16.5" customHeight="1" thickBot="1">
      <c r="B202" s="186">
        <v>0.79166666666666663</v>
      </c>
      <c r="C202" s="99" t="s">
        <v>14</v>
      </c>
      <c r="D202" s="68" t="s">
        <v>57</v>
      </c>
      <c r="E202" s="100" t="s">
        <v>436</v>
      </c>
      <c r="F202" s="67" t="s">
        <v>61</v>
      </c>
      <c r="G202" s="98"/>
      <c r="H202" s="99" t="s">
        <v>15</v>
      </c>
      <c r="I202" s="64" t="s">
        <v>8</v>
      </c>
      <c r="J202" s="100" t="s">
        <v>437</v>
      </c>
      <c r="K202" s="65" t="s">
        <v>6</v>
      </c>
    </row>
    <row r="203" spans="2:15" ht="16.5" customHeight="1" thickBot="1">
      <c r="B203" s="94">
        <v>0.8125</v>
      </c>
      <c r="C203" s="95" t="s">
        <v>16</v>
      </c>
      <c r="D203" s="82" t="s">
        <v>68</v>
      </c>
      <c r="E203" s="97" t="s">
        <v>438</v>
      </c>
      <c r="F203" s="68" t="s">
        <v>57</v>
      </c>
      <c r="G203" s="98"/>
      <c r="H203" s="95" t="s">
        <v>17</v>
      </c>
      <c r="I203" s="66" t="s">
        <v>11</v>
      </c>
      <c r="J203" s="97" t="s">
        <v>439</v>
      </c>
      <c r="K203" s="83" t="s">
        <v>88</v>
      </c>
      <c r="O203" s="181"/>
    </row>
    <row r="204" spans="2:15" ht="16.5" customHeight="1" thickBot="1">
      <c r="B204" s="186">
        <v>0.83333333333333337</v>
      </c>
      <c r="C204" s="99" t="s">
        <v>18</v>
      </c>
      <c r="D204" s="67" t="s">
        <v>61</v>
      </c>
      <c r="E204" s="100" t="s">
        <v>440</v>
      </c>
      <c r="F204" s="65" t="s">
        <v>6</v>
      </c>
      <c r="G204" s="98"/>
      <c r="H204" s="99" t="s">
        <v>19</v>
      </c>
      <c r="I204" s="80" t="s">
        <v>65</v>
      </c>
      <c r="J204" s="100" t="s">
        <v>441</v>
      </c>
      <c r="K204" s="82" t="s">
        <v>68</v>
      </c>
    </row>
    <row r="205" spans="2:15" ht="16.5" customHeight="1" thickBot="1">
      <c r="B205" s="94">
        <v>0.85416666666666663</v>
      </c>
      <c r="C205" s="95" t="s">
        <v>20</v>
      </c>
      <c r="D205" s="66" t="s">
        <v>11</v>
      </c>
      <c r="E205" s="97" t="s">
        <v>442</v>
      </c>
      <c r="F205" s="67" t="s">
        <v>61</v>
      </c>
      <c r="G205" s="98"/>
      <c r="H205" s="95" t="s">
        <v>21</v>
      </c>
      <c r="I205" s="83" t="s">
        <v>88</v>
      </c>
      <c r="J205" s="97" t="s">
        <v>443</v>
      </c>
      <c r="K205" s="80" t="s">
        <v>65</v>
      </c>
    </row>
    <row r="206" spans="2:15" ht="16.5" customHeight="1" thickBot="1">
      <c r="B206" s="186">
        <v>0.875</v>
      </c>
      <c r="C206" s="99" t="s">
        <v>22</v>
      </c>
      <c r="D206" s="64" t="s">
        <v>8</v>
      </c>
      <c r="E206" s="100" t="s">
        <v>444</v>
      </c>
      <c r="F206" s="68" t="s">
        <v>57</v>
      </c>
      <c r="G206" s="98"/>
      <c r="H206" s="99" t="s">
        <v>78</v>
      </c>
      <c r="I206" s="65" t="s">
        <v>6</v>
      </c>
      <c r="J206" s="100" t="s">
        <v>445</v>
      </c>
      <c r="K206" s="66" t="s">
        <v>11</v>
      </c>
    </row>
    <row r="207" spans="2:15" ht="16.5" customHeight="1" thickBot="1">
      <c r="B207" s="94">
        <v>0.89583333333333337</v>
      </c>
      <c r="C207" s="95" t="s">
        <v>79</v>
      </c>
      <c r="D207" s="68" t="s">
        <v>57</v>
      </c>
      <c r="E207" s="97" t="s">
        <v>446</v>
      </c>
      <c r="F207" s="80" t="s">
        <v>65</v>
      </c>
      <c r="G207" s="98"/>
      <c r="H207" s="95" t="s">
        <v>80</v>
      </c>
      <c r="I207" s="82" t="s">
        <v>68</v>
      </c>
      <c r="J207" s="97" t="s">
        <v>447</v>
      </c>
      <c r="K207" s="64" t="s">
        <v>8</v>
      </c>
    </row>
    <row r="208" spans="2:15" ht="16.5" customHeight="1" thickBot="1">
      <c r="B208" s="233">
        <v>0.91666666666666663</v>
      </c>
      <c r="C208" s="234" t="s">
        <v>81</v>
      </c>
      <c r="D208" s="90" t="s">
        <v>8</v>
      </c>
      <c r="E208" s="235" t="s">
        <v>448</v>
      </c>
      <c r="F208" s="185" t="s">
        <v>11</v>
      </c>
      <c r="G208" s="203"/>
      <c r="H208" s="234" t="s">
        <v>82</v>
      </c>
      <c r="I208" s="107" t="s">
        <v>57</v>
      </c>
      <c r="J208" s="235" t="s">
        <v>449</v>
      </c>
      <c r="K208" s="142" t="s">
        <v>88</v>
      </c>
      <c r="L208" s="179" t="s">
        <v>405</v>
      </c>
    </row>
    <row r="209" spans="2:12" ht="16.5" customHeight="1" thickTop="1" thickBot="1">
      <c r="B209" s="8">
        <v>0.9375</v>
      </c>
      <c r="C209" s="231" t="s">
        <v>83</v>
      </c>
      <c r="D209" s="81" t="s">
        <v>61</v>
      </c>
      <c r="E209" s="232" t="s">
        <v>450</v>
      </c>
      <c r="F209" s="141" t="s">
        <v>68</v>
      </c>
      <c r="G209" s="196"/>
      <c r="H209" s="231" t="s">
        <v>170</v>
      </c>
      <c r="I209" s="139" t="s">
        <v>88</v>
      </c>
      <c r="J209" s="232" t="s">
        <v>451</v>
      </c>
      <c r="K209" s="136" t="s">
        <v>6</v>
      </c>
    </row>
    <row r="210" spans="2:12" ht="16.5" customHeight="1" thickBot="1">
      <c r="B210" s="84">
        <v>0.95833333333333337</v>
      </c>
      <c r="C210" s="99" t="s">
        <v>91</v>
      </c>
      <c r="D210" s="80" t="s">
        <v>65</v>
      </c>
      <c r="E210" s="100" t="s">
        <v>452</v>
      </c>
      <c r="F210" s="66" t="s">
        <v>11</v>
      </c>
      <c r="G210" s="98"/>
      <c r="H210" s="99" t="s">
        <v>92</v>
      </c>
      <c r="I210" s="64" t="s">
        <v>8</v>
      </c>
      <c r="J210" s="100" t="s">
        <v>453</v>
      </c>
      <c r="K210" s="67" t="s">
        <v>61</v>
      </c>
    </row>
    <row r="211" spans="2:12" ht="16.5" customHeight="1" thickBot="1">
      <c r="B211" s="94">
        <v>0.97916666666666663</v>
      </c>
      <c r="C211" s="95"/>
      <c r="D211" s="96" t="s">
        <v>104</v>
      </c>
      <c r="E211" s="97" t="s">
        <v>172</v>
      </c>
      <c r="F211" s="96" t="s">
        <v>100</v>
      </c>
      <c r="G211" s="95"/>
      <c r="H211" s="95"/>
      <c r="I211" s="96" t="s">
        <v>101</v>
      </c>
      <c r="J211" s="97" t="s">
        <v>172</v>
      </c>
      <c r="K211" s="96" t="s">
        <v>326</v>
      </c>
      <c r="L211" s="101" t="s">
        <v>293</v>
      </c>
    </row>
    <row r="212" spans="2:12" ht="16.5" customHeight="1">
      <c r="B212" s="227"/>
      <c r="C212" s="228"/>
      <c r="D212" s="229"/>
      <c r="E212" s="230"/>
      <c r="F212" s="229"/>
      <c r="G212" s="228"/>
      <c r="H212" s="228"/>
      <c r="I212" s="229"/>
      <c r="J212" s="230"/>
      <c r="K212" s="229"/>
    </row>
    <row r="213" spans="2:12" ht="16.5" customHeight="1" thickBot="1">
      <c r="B213" s="227"/>
      <c r="C213" s="228"/>
      <c r="D213" s="229"/>
      <c r="E213" s="230"/>
      <c r="F213" s="229"/>
      <c r="G213" s="228"/>
      <c r="H213" s="228"/>
      <c r="I213" s="229"/>
      <c r="J213" s="230"/>
      <c r="K213" s="229"/>
    </row>
    <row r="214" spans="2:12" ht="16.5" customHeight="1" thickBot="1">
      <c r="B214" s="285" t="s">
        <v>429</v>
      </c>
      <c r="C214" s="286"/>
      <c r="D214" s="286"/>
      <c r="E214" s="286"/>
      <c r="F214" s="286"/>
      <c r="G214" s="286"/>
      <c r="H214" s="286"/>
      <c r="I214" s="286"/>
      <c r="J214" s="286"/>
      <c r="K214" s="287"/>
    </row>
    <row r="215" spans="2:12" ht="16.5" customHeight="1" thickTop="1" thickBot="1">
      <c r="B215" s="288" t="s">
        <v>0</v>
      </c>
      <c r="C215" s="289"/>
      <c r="D215" s="1" t="s">
        <v>1</v>
      </c>
      <c r="E215" s="1"/>
      <c r="F215" s="1" t="s">
        <v>2</v>
      </c>
      <c r="G215" s="2"/>
      <c r="H215" s="3"/>
      <c r="I215" s="1" t="s">
        <v>3</v>
      </c>
      <c r="J215" s="1"/>
      <c r="K215" s="1" t="s">
        <v>4</v>
      </c>
    </row>
    <row r="216" spans="2:12" ht="16.5" customHeight="1" thickTop="1" thickBot="1">
      <c r="B216" s="200">
        <v>0.70833333333333337</v>
      </c>
      <c r="C216" s="222" t="s">
        <v>5</v>
      </c>
      <c r="D216" s="67" t="s">
        <v>61</v>
      </c>
      <c r="E216" s="97" t="s">
        <v>456</v>
      </c>
      <c r="F216" s="83" t="s">
        <v>88</v>
      </c>
      <c r="G216" s="247"/>
      <c r="H216" s="222" t="s">
        <v>7</v>
      </c>
      <c r="I216" s="80" t="s">
        <v>65</v>
      </c>
      <c r="J216" s="221" t="s">
        <v>457</v>
      </c>
      <c r="K216" s="64" t="s">
        <v>8</v>
      </c>
    </row>
    <row r="217" spans="2:12" ht="16.5" customHeight="1" thickBot="1">
      <c r="B217" s="186">
        <v>0.73958333333333337</v>
      </c>
      <c r="C217" s="99" t="s">
        <v>9</v>
      </c>
      <c r="D217" s="68" t="s">
        <v>57</v>
      </c>
      <c r="E217" s="100" t="s">
        <v>458</v>
      </c>
      <c r="F217" s="65" t="s">
        <v>6</v>
      </c>
      <c r="G217" s="98"/>
      <c r="H217" s="99" t="s">
        <v>10</v>
      </c>
      <c r="I217" s="82" t="s">
        <v>68</v>
      </c>
      <c r="J217" s="100" t="s">
        <v>459</v>
      </c>
      <c r="K217" s="83" t="s">
        <v>88</v>
      </c>
    </row>
    <row r="218" spans="2:12" ht="16.5" customHeight="1" thickBot="1">
      <c r="B218" s="94">
        <v>0.77083333333333337</v>
      </c>
      <c r="C218" s="95" t="s">
        <v>12</v>
      </c>
      <c r="D218" s="80" t="s">
        <v>65</v>
      </c>
      <c r="E218" s="97" t="s">
        <v>460</v>
      </c>
      <c r="F218" s="67" t="s">
        <v>61</v>
      </c>
      <c r="G218" s="98"/>
      <c r="H218" s="95" t="s">
        <v>13</v>
      </c>
      <c r="I218" s="64" t="s">
        <v>8</v>
      </c>
      <c r="J218" s="97" t="s">
        <v>461</v>
      </c>
      <c r="K218" s="66" t="s">
        <v>11</v>
      </c>
    </row>
    <row r="219" spans="2:12" ht="16.5" customHeight="1" thickBot="1">
      <c r="B219" s="186">
        <v>0.79166666666666663</v>
      </c>
      <c r="C219" s="99" t="s">
        <v>14</v>
      </c>
      <c r="D219" s="83" t="s">
        <v>88</v>
      </c>
      <c r="E219" s="100" t="s">
        <v>462</v>
      </c>
      <c r="F219" s="66" t="s">
        <v>11</v>
      </c>
      <c r="G219" s="98"/>
      <c r="H219" s="99" t="s">
        <v>15</v>
      </c>
      <c r="I219" s="82" t="s">
        <v>68</v>
      </c>
      <c r="J219" s="100" t="s">
        <v>463</v>
      </c>
      <c r="K219" s="68" t="s">
        <v>57</v>
      </c>
    </row>
    <row r="220" spans="2:12" ht="16.5" customHeight="1" thickBot="1">
      <c r="B220" s="94">
        <v>0.8125</v>
      </c>
      <c r="C220" s="95" t="s">
        <v>16</v>
      </c>
      <c r="D220" s="66" t="s">
        <v>11</v>
      </c>
      <c r="E220" s="97" t="s">
        <v>464</v>
      </c>
      <c r="F220" s="68" t="s">
        <v>57</v>
      </c>
      <c r="G220" s="98"/>
      <c r="H220" s="95" t="s">
        <v>17</v>
      </c>
      <c r="I220" s="65" t="s">
        <v>6</v>
      </c>
      <c r="J220" s="97" t="s">
        <v>465</v>
      </c>
      <c r="K220" s="80" t="s">
        <v>65</v>
      </c>
    </row>
    <row r="221" spans="2:12" ht="16.5" customHeight="1" thickBot="1">
      <c r="B221" s="186">
        <v>0.83333333333333337</v>
      </c>
      <c r="C221" s="99" t="s">
        <v>18</v>
      </c>
      <c r="D221" s="65" t="s">
        <v>6</v>
      </c>
      <c r="E221" s="100" t="s">
        <v>466</v>
      </c>
      <c r="F221" s="64" t="s">
        <v>8</v>
      </c>
      <c r="G221" s="98"/>
      <c r="H221" s="99" t="s">
        <v>19</v>
      </c>
      <c r="I221" s="68" t="s">
        <v>57</v>
      </c>
      <c r="J221" s="100" t="s">
        <v>467</v>
      </c>
      <c r="K221" s="67" t="s">
        <v>61</v>
      </c>
    </row>
    <row r="222" spans="2:12" ht="16.5" customHeight="1" thickBot="1">
      <c r="B222" s="94">
        <v>0.85416666666666663</v>
      </c>
      <c r="C222" s="95" t="s">
        <v>20</v>
      </c>
      <c r="D222" s="66" t="s">
        <v>11</v>
      </c>
      <c r="E222" s="97" t="s">
        <v>468</v>
      </c>
      <c r="F222" s="82" t="s">
        <v>68</v>
      </c>
      <c r="G222" s="98"/>
      <c r="H222" s="95" t="s">
        <v>21</v>
      </c>
      <c r="I222" s="83" t="s">
        <v>88</v>
      </c>
      <c r="J222" s="97" t="s">
        <v>469</v>
      </c>
      <c r="K222" s="64" t="s">
        <v>8</v>
      </c>
    </row>
    <row r="223" spans="2:12" ht="16.5" customHeight="1" thickBot="1">
      <c r="B223" s="186">
        <v>0.875</v>
      </c>
      <c r="C223" s="99" t="s">
        <v>22</v>
      </c>
      <c r="D223" s="82" t="s">
        <v>68</v>
      </c>
      <c r="E223" s="100" t="s">
        <v>470</v>
      </c>
      <c r="F223" s="80" t="s">
        <v>65</v>
      </c>
      <c r="G223" s="98"/>
      <c r="H223" s="99" t="s">
        <v>78</v>
      </c>
      <c r="I223" s="67" t="s">
        <v>61</v>
      </c>
      <c r="J223" s="100" t="s">
        <v>471</v>
      </c>
      <c r="K223" s="65" t="s">
        <v>6</v>
      </c>
    </row>
    <row r="224" spans="2:12" ht="16.5" customHeight="1" thickBot="1">
      <c r="B224" s="94">
        <v>0.89583333333333337</v>
      </c>
      <c r="C224" s="95" t="s">
        <v>79</v>
      </c>
      <c r="D224" s="65" t="s">
        <v>6</v>
      </c>
      <c r="E224" s="97" t="s">
        <v>472</v>
      </c>
      <c r="F224" s="66" t="s">
        <v>11</v>
      </c>
      <c r="G224" s="98"/>
      <c r="H224" s="95" t="s">
        <v>80</v>
      </c>
      <c r="I224" s="68" t="s">
        <v>57</v>
      </c>
      <c r="J224" s="97" t="s">
        <v>473</v>
      </c>
      <c r="K224" s="80" t="s">
        <v>65</v>
      </c>
    </row>
    <row r="225" spans="2:12" ht="16.5" customHeight="1" thickBot="1">
      <c r="B225" s="186">
        <v>0.91666666666666663</v>
      </c>
      <c r="C225" s="99" t="s">
        <v>81</v>
      </c>
      <c r="D225" s="80" t="s">
        <v>65</v>
      </c>
      <c r="E225" s="100" t="s">
        <v>474</v>
      </c>
      <c r="F225" s="83" t="s">
        <v>88</v>
      </c>
      <c r="G225" s="98"/>
      <c r="H225" s="99" t="s">
        <v>82</v>
      </c>
      <c r="I225" s="64" t="s">
        <v>8</v>
      </c>
      <c r="J225" s="100" t="s">
        <v>475</v>
      </c>
      <c r="K225" s="68" t="s">
        <v>57</v>
      </c>
    </row>
    <row r="226" spans="2:12" ht="16.5" customHeight="1" thickBot="1">
      <c r="B226" s="94">
        <v>0.9375</v>
      </c>
      <c r="C226" s="95" t="s">
        <v>83</v>
      </c>
      <c r="D226" s="64" t="s">
        <v>8</v>
      </c>
      <c r="E226" s="97" t="s">
        <v>476</v>
      </c>
      <c r="F226" s="82" t="s">
        <v>68</v>
      </c>
      <c r="G226" s="98"/>
      <c r="H226" s="95" t="s">
        <v>170</v>
      </c>
      <c r="I226" s="66" t="s">
        <v>11</v>
      </c>
      <c r="J226" s="97" t="s">
        <v>477</v>
      </c>
      <c r="K226" s="67" t="s">
        <v>61</v>
      </c>
    </row>
    <row r="227" spans="2:12" ht="16.5" customHeight="1" thickBot="1">
      <c r="B227" s="259">
        <v>0.95833333333333337</v>
      </c>
      <c r="C227" s="234" t="s">
        <v>91</v>
      </c>
      <c r="D227" s="142" t="s">
        <v>88</v>
      </c>
      <c r="E227" s="235" t="s">
        <v>478</v>
      </c>
      <c r="F227" s="107" t="s">
        <v>57</v>
      </c>
      <c r="G227" s="203"/>
      <c r="H227" s="234" t="s">
        <v>92</v>
      </c>
      <c r="I227" s="135" t="s">
        <v>6</v>
      </c>
      <c r="J227" s="235" t="s">
        <v>479</v>
      </c>
      <c r="K227" s="89" t="s">
        <v>68</v>
      </c>
      <c r="L227" s="179" t="s">
        <v>430</v>
      </c>
    </row>
    <row r="228" spans="2:12" ht="16.5" customHeight="1" thickTop="1" thickBot="1">
      <c r="B228" s="8">
        <v>0.97916666666666663</v>
      </c>
      <c r="C228" s="231"/>
      <c r="D228" s="260" t="s">
        <v>104</v>
      </c>
      <c r="E228" s="232" t="s">
        <v>172</v>
      </c>
      <c r="F228" s="260" t="s">
        <v>102</v>
      </c>
      <c r="G228" s="231"/>
      <c r="H228" s="231"/>
      <c r="I228" s="260" t="s">
        <v>103</v>
      </c>
      <c r="J228" s="232" t="s">
        <v>172</v>
      </c>
      <c r="K228" s="260" t="s">
        <v>105</v>
      </c>
      <c r="L228" s="101" t="s">
        <v>293</v>
      </c>
    </row>
    <row r="229" spans="2:12" ht="16.5" customHeight="1">
      <c r="B229" s="227"/>
      <c r="C229" s="228"/>
      <c r="D229" s="229"/>
      <c r="E229" s="230"/>
      <c r="F229" s="229"/>
      <c r="G229" s="228"/>
      <c r="H229" s="228"/>
      <c r="I229" s="229"/>
      <c r="J229" s="230"/>
      <c r="K229" s="229"/>
    </row>
    <row r="230" spans="2:12" ht="16.5" customHeight="1" thickBot="1">
      <c r="B230" s="227"/>
      <c r="C230" s="228"/>
      <c r="D230" s="229"/>
      <c r="E230" s="230"/>
      <c r="F230" s="229"/>
      <c r="G230" s="228"/>
      <c r="H230" s="228"/>
      <c r="I230" s="229"/>
      <c r="J230" s="230"/>
      <c r="K230" s="229"/>
    </row>
    <row r="231" spans="2:12" ht="16.5" customHeight="1" thickBot="1">
      <c r="B231" s="285" t="s">
        <v>455</v>
      </c>
      <c r="C231" s="286"/>
      <c r="D231" s="286"/>
      <c r="E231" s="286"/>
      <c r="F231" s="286"/>
      <c r="G231" s="286"/>
      <c r="H231" s="286"/>
      <c r="I231" s="286"/>
      <c r="J231" s="286"/>
      <c r="K231" s="287"/>
    </row>
    <row r="232" spans="2:12" ht="16.5" customHeight="1" thickTop="1" thickBot="1">
      <c r="B232" s="288" t="s">
        <v>0</v>
      </c>
      <c r="C232" s="289"/>
      <c r="D232" s="1" t="s">
        <v>1</v>
      </c>
      <c r="E232" s="1"/>
      <c r="F232" s="1" t="s">
        <v>2</v>
      </c>
      <c r="G232" s="2"/>
      <c r="H232" s="3"/>
      <c r="I232" s="1" t="s">
        <v>3</v>
      </c>
      <c r="J232" s="1"/>
      <c r="K232" s="1" t="s">
        <v>4</v>
      </c>
    </row>
    <row r="233" spans="2:12" ht="16.5" customHeight="1" thickTop="1" thickBot="1">
      <c r="B233" s="200">
        <v>0.70833333333333337</v>
      </c>
      <c r="C233" s="222" t="s">
        <v>5</v>
      </c>
      <c r="D233" s="140" t="s">
        <v>57</v>
      </c>
      <c r="E233" s="97" t="s">
        <v>482</v>
      </c>
      <c r="F233" s="139" t="s">
        <v>88</v>
      </c>
      <c r="G233" s="247"/>
      <c r="H233" s="222" t="s">
        <v>7</v>
      </c>
      <c r="I233" s="141" t="s">
        <v>68</v>
      </c>
      <c r="J233" s="221" t="s">
        <v>483</v>
      </c>
      <c r="K233" s="136" t="s">
        <v>6</v>
      </c>
    </row>
    <row r="234" spans="2:12" ht="16.5" customHeight="1" thickBot="1">
      <c r="B234" s="186">
        <v>0.73958333333333337</v>
      </c>
      <c r="C234" s="99" t="s">
        <v>9</v>
      </c>
      <c r="D234" s="80" t="s">
        <v>65</v>
      </c>
      <c r="E234" s="100" t="s">
        <v>484</v>
      </c>
      <c r="F234" s="66" t="s">
        <v>11</v>
      </c>
      <c r="G234" s="98"/>
      <c r="H234" s="99" t="s">
        <v>10</v>
      </c>
      <c r="I234" s="67" t="s">
        <v>61</v>
      </c>
      <c r="J234" s="100" t="s">
        <v>485</v>
      </c>
      <c r="K234" s="64" t="s">
        <v>8</v>
      </c>
    </row>
    <row r="235" spans="2:12" ht="16.5" customHeight="1" thickBot="1">
      <c r="B235" s="94">
        <v>0.77083333333333337</v>
      </c>
      <c r="C235" s="95" t="s">
        <v>12</v>
      </c>
      <c r="D235" s="67" t="s">
        <v>61</v>
      </c>
      <c r="E235" s="97" t="s">
        <v>486</v>
      </c>
      <c r="F235" s="82" t="s">
        <v>68</v>
      </c>
      <c r="G235" s="98"/>
      <c r="H235" s="95" t="s">
        <v>13</v>
      </c>
      <c r="I235" s="65" t="s">
        <v>6</v>
      </c>
      <c r="J235" s="97" t="s">
        <v>487</v>
      </c>
      <c r="K235" s="83" t="s">
        <v>88</v>
      </c>
    </row>
    <row r="236" spans="2:12" ht="16.5" customHeight="1" thickBot="1">
      <c r="B236" s="186">
        <v>0.79166666666666663</v>
      </c>
      <c r="C236" s="99" t="s">
        <v>14</v>
      </c>
      <c r="D236" s="64" t="s">
        <v>8</v>
      </c>
      <c r="E236" s="100" t="s">
        <v>488</v>
      </c>
      <c r="F236" s="80" t="s">
        <v>65</v>
      </c>
      <c r="G236" s="98"/>
      <c r="H236" s="99" t="s">
        <v>15</v>
      </c>
      <c r="I236" s="66" t="s">
        <v>11</v>
      </c>
      <c r="J236" s="100" t="s">
        <v>489</v>
      </c>
      <c r="K236" s="68" t="s">
        <v>57</v>
      </c>
    </row>
    <row r="237" spans="2:12" ht="16.5" customHeight="1" thickBot="1">
      <c r="B237" s="94">
        <v>0.8125</v>
      </c>
      <c r="C237" s="95" t="s">
        <v>16</v>
      </c>
      <c r="D237" s="65" t="s">
        <v>6</v>
      </c>
      <c r="E237" s="97" t="s">
        <v>490</v>
      </c>
      <c r="F237" s="68" t="s">
        <v>57</v>
      </c>
      <c r="G237" s="98"/>
      <c r="H237" s="95" t="s">
        <v>17</v>
      </c>
      <c r="I237" s="83" t="s">
        <v>88</v>
      </c>
      <c r="J237" s="97" t="s">
        <v>491</v>
      </c>
      <c r="K237" s="82" t="s">
        <v>68</v>
      </c>
    </row>
    <row r="238" spans="2:12" ht="16.5" customHeight="1" thickBot="1">
      <c r="B238" s="186">
        <v>0.83333333333333337</v>
      </c>
      <c r="C238" s="99" t="s">
        <v>18</v>
      </c>
      <c r="D238" s="67" t="s">
        <v>61</v>
      </c>
      <c r="E238" s="100" t="s">
        <v>492</v>
      </c>
      <c r="F238" s="80" t="s">
        <v>65</v>
      </c>
      <c r="G238" s="98"/>
      <c r="H238" s="99" t="s">
        <v>19</v>
      </c>
      <c r="I238" s="64" t="s">
        <v>8</v>
      </c>
      <c r="J238" s="100" t="s">
        <v>493</v>
      </c>
      <c r="K238" s="66" t="s">
        <v>11</v>
      </c>
    </row>
    <row r="239" spans="2:12" ht="16.5" customHeight="1" thickBot="1">
      <c r="B239" s="94">
        <v>0.85416666666666663</v>
      </c>
      <c r="C239" s="95" t="s">
        <v>20</v>
      </c>
      <c r="D239" s="66" t="s">
        <v>11</v>
      </c>
      <c r="E239" s="261" t="s">
        <v>494</v>
      </c>
      <c r="F239" s="83" t="s">
        <v>88</v>
      </c>
      <c r="G239" s="98"/>
      <c r="H239" s="95" t="s">
        <v>21</v>
      </c>
      <c r="I239" s="68" t="s">
        <v>57</v>
      </c>
      <c r="J239" s="97" t="s">
        <v>495</v>
      </c>
      <c r="K239" s="82" t="s">
        <v>68</v>
      </c>
    </row>
    <row r="240" spans="2:12" ht="16.5" customHeight="1" thickBot="1">
      <c r="B240" s="186">
        <v>0.875</v>
      </c>
      <c r="C240" s="99" t="s">
        <v>22</v>
      </c>
      <c r="D240" s="83" t="s">
        <v>88</v>
      </c>
      <c r="E240" s="100" t="s">
        <v>496</v>
      </c>
      <c r="F240" s="67" t="s">
        <v>61</v>
      </c>
      <c r="G240" s="98"/>
      <c r="H240" s="99" t="s">
        <v>78</v>
      </c>
      <c r="I240" s="80" t="s">
        <v>65</v>
      </c>
      <c r="J240" s="100" t="s">
        <v>497</v>
      </c>
      <c r="K240" s="65" t="s">
        <v>6</v>
      </c>
    </row>
    <row r="241" spans="2:12" ht="16.5" customHeight="1" thickBot="1">
      <c r="B241" s="94">
        <v>0.89583333333333337</v>
      </c>
      <c r="C241" s="95" t="s">
        <v>79</v>
      </c>
      <c r="D241" s="64" t="s">
        <v>8</v>
      </c>
      <c r="E241" s="97" t="s">
        <v>498</v>
      </c>
      <c r="F241" s="65" t="s">
        <v>6</v>
      </c>
      <c r="G241" s="98"/>
      <c r="H241" s="95" t="s">
        <v>80</v>
      </c>
      <c r="I241" s="67" t="s">
        <v>61</v>
      </c>
      <c r="J241" s="97" t="s">
        <v>499</v>
      </c>
      <c r="K241" s="68" t="s">
        <v>57</v>
      </c>
    </row>
    <row r="242" spans="2:12" ht="16.5" customHeight="1" thickBot="1">
      <c r="B242" s="186">
        <v>0.91666666666666663</v>
      </c>
      <c r="C242" s="99" t="s">
        <v>81</v>
      </c>
      <c r="D242" s="82" t="s">
        <v>68</v>
      </c>
      <c r="E242" s="100" t="s">
        <v>500</v>
      </c>
      <c r="F242" s="66" t="s">
        <v>11</v>
      </c>
      <c r="G242" s="98"/>
      <c r="H242" s="99" t="s">
        <v>82</v>
      </c>
      <c r="I242" s="64" t="s">
        <v>8</v>
      </c>
      <c r="J242" s="100" t="s">
        <v>501</v>
      </c>
      <c r="K242" s="83" t="s">
        <v>88</v>
      </c>
    </row>
    <row r="243" spans="2:12" ht="16.5" customHeight="1" thickBot="1">
      <c r="B243" s="94">
        <v>0.9375</v>
      </c>
      <c r="C243" s="95" t="s">
        <v>83</v>
      </c>
      <c r="D243" s="80" t="s">
        <v>65</v>
      </c>
      <c r="E243" s="97" t="s">
        <v>502</v>
      </c>
      <c r="F243" s="82" t="s">
        <v>68</v>
      </c>
      <c r="G243" s="98"/>
      <c r="H243" s="95" t="s">
        <v>170</v>
      </c>
      <c r="I243" s="65" t="s">
        <v>6</v>
      </c>
      <c r="J243" s="97" t="s">
        <v>503</v>
      </c>
      <c r="K243" s="67" t="s">
        <v>61</v>
      </c>
    </row>
    <row r="244" spans="2:12" ht="16.5" customHeight="1" thickBot="1">
      <c r="B244" s="186">
        <v>0.95833333333333337</v>
      </c>
      <c r="C244" s="99" t="s">
        <v>91</v>
      </c>
      <c r="D244" s="66" t="s">
        <v>11</v>
      </c>
      <c r="E244" s="100" t="s">
        <v>504</v>
      </c>
      <c r="F244" s="65" t="s">
        <v>6</v>
      </c>
      <c r="G244" s="98"/>
      <c r="H244" s="99" t="s">
        <v>92</v>
      </c>
      <c r="I244" s="68" t="s">
        <v>57</v>
      </c>
      <c r="J244" s="100" t="s">
        <v>505</v>
      </c>
      <c r="K244" s="80" t="s">
        <v>65</v>
      </c>
    </row>
    <row r="245" spans="2:12" ht="16.5" customHeight="1" thickBot="1">
      <c r="B245" s="94">
        <v>0.97916666666666663</v>
      </c>
      <c r="C245" s="95"/>
      <c r="D245" s="96" t="s">
        <v>102</v>
      </c>
      <c r="E245" s="97" t="s">
        <v>172</v>
      </c>
      <c r="F245" s="96" t="s">
        <v>101</v>
      </c>
      <c r="G245" s="95"/>
      <c r="H245" s="95"/>
      <c r="I245" s="96" t="s">
        <v>326</v>
      </c>
      <c r="J245" s="97" t="s">
        <v>172</v>
      </c>
      <c r="K245" s="96" t="s">
        <v>104</v>
      </c>
      <c r="L245" s="101" t="s">
        <v>293</v>
      </c>
    </row>
    <row r="246" spans="2:12" ht="16.5" customHeight="1">
      <c r="B246" s="227"/>
      <c r="C246" s="228"/>
      <c r="D246" s="229"/>
      <c r="E246" s="230"/>
      <c r="F246" s="229"/>
      <c r="G246" s="228"/>
      <c r="H246" s="228"/>
      <c r="I246" s="229"/>
      <c r="J246" s="230"/>
      <c r="K246" s="229"/>
    </row>
    <row r="247" spans="2:12" ht="16.5" customHeight="1" thickBot="1">
      <c r="B247" s="227"/>
      <c r="C247" s="228"/>
      <c r="D247" s="229"/>
      <c r="E247" s="230"/>
      <c r="F247" s="229"/>
      <c r="G247" s="228"/>
      <c r="H247" s="228"/>
      <c r="I247" s="229"/>
      <c r="J247" s="230"/>
      <c r="K247" s="229"/>
    </row>
    <row r="248" spans="2:12" ht="16.5" customHeight="1" thickBot="1">
      <c r="B248" s="285" t="s">
        <v>480</v>
      </c>
      <c r="C248" s="286"/>
      <c r="D248" s="286"/>
      <c r="E248" s="286"/>
      <c r="F248" s="286"/>
      <c r="G248" s="286"/>
      <c r="H248" s="286"/>
      <c r="I248" s="286"/>
      <c r="J248" s="286"/>
      <c r="K248" s="287"/>
    </row>
    <row r="249" spans="2:12" ht="16.5" customHeight="1" thickTop="1" thickBot="1">
      <c r="B249" s="288" t="s">
        <v>0</v>
      </c>
      <c r="C249" s="289"/>
      <c r="D249" s="1" t="s">
        <v>1</v>
      </c>
      <c r="E249" s="1"/>
      <c r="F249" s="1" t="s">
        <v>2</v>
      </c>
      <c r="G249" s="2"/>
      <c r="H249" s="3"/>
      <c r="I249" s="1" t="s">
        <v>3</v>
      </c>
      <c r="J249" s="1"/>
      <c r="K249" s="1" t="s">
        <v>4</v>
      </c>
    </row>
    <row r="250" spans="2:12" ht="16.5" customHeight="1" thickTop="1" thickBot="1">
      <c r="B250" s="200">
        <v>0.70833333333333337</v>
      </c>
      <c r="C250" s="222" t="s">
        <v>5</v>
      </c>
      <c r="D250" s="64" t="s">
        <v>8</v>
      </c>
      <c r="E250" s="221" t="s">
        <v>508</v>
      </c>
      <c r="F250" s="68" t="s">
        <v>57</v>
      </c>
      <c r="G250" s="247"/>
      <c r="H250" s="222" t="s">
        <v>7</v>
      </c>
      <c r="I250" s="83" t="s">
        <v>88</v>
      </c>
      <c r="J250" s="97" t="s">
        <v>509</v>
      </c>
      <c r="K250" s="80" t="s">
        <v>65</v>
      </c>
    </row>
    <row r="251" spans="2:12" ht="16.5" customHeight="1" thickBot="1">
      <c r="B251" s="233">
        <v>0.73958333333333337</v>
      </c>
      <c r="C251" s="234" t="s">
        <v>9</v>
      </c>
      <c r="D251" s="89" t="s">
        <v>68</v>
      </c>
      <c r="E251" s="235" t="s">
        <v>510</v>
      </c>
      <c r="F251" s="90" t="s">
        <v>8</v>
      </c>
      <c r="G251" s="203"/>
      <c r="H251" s="234" t="s">
        <v>10</v>
      </c>
      <c r="I251" s="185" t="s">
        <v>11</v>
      </c>
      <c r="J251" s="235" t="s">
        <v>511</v>
      </c>
      <c r="K251" s="184" t="s">
        <v>61</v>
      </c>
      <c r="L251" s="179" t="s">
        <v>481</v>
      </c>
    </row>
    <row r="252" spans="2:12" ht="16.5" customHeight="1" thickTop="1" thickBot="1">
      <c r="B252" s="8">
        <v>0.77083333333333337</v>
      </c>
      <c r="C252" s="231" t="s">
        <v>12</v>
      </c>
      <c r="D252" s="140" t="s">
        <v>57</v>
      </c>
      <c r="E252" s="232" t="s">
        <v>512</v>
      </c>
      <c r="F252" s="139" t="s">
        <v>88</v>
      </c>
      <c r="G252" s="196"/>
      <c r="H252" s="231" t="s">
        <v>13</v>
      </c>
      <c r="I252" s="141" t="s">
        <v>68</v>
      </c>
      <c r="J252" s="232" t="s">
        <v>513</v>
      </c>
      <c r="K252" s="136" t="s">
        <v>6</v>
      </c>
    </row>
    <row r="253" spans="2:12" ht="16.5" customHeight="1" thickBot="1">
      <c r="B253" s="186">
        <v>0.79166666666666663</v>
      </c>
      <c r="C253" s="99" t="s">
        <v>14</v>
      </c>
      <c r="D253" s="66" t="s">
        <v>11</v>
      </c>
      <c r="E253" s="100" t="s">
        <v>514</v>
      </c>
      <c r="F253" s="80" t="s">
        <v>65</v>
      </c>
      <c r="G253" s="98"/>
      <c r="H253" s="99" t="s">
        <v>15</v>
      </c>
      <c r="I253" s="67" t="s">
        <v>61</v>
      </c>
      <c r="J253" s="100" t="s">
        <v>515</v>
      </c>
      <c r="K253" s="64" t="s">
        <v>8</v>
      </c>
    </row>
    <row r="254" spans="2:12" ht="16.5" customHeight="1" thickBot="1">
      <c r="B254" s="94">
        <v>0.8125</v>
      </c>
      <c r="C254" s="95" t="s">
        <v>16</v>
      </c>
      <c r="D254" s="67" t="s">
        <v>61</v>
      </c>
      <c r="E254" s="97" t="s">
        <v>516</v>
      </c>
      <c r="F254" s="82" t="s">
        <v>68</v>
      </c>
      <c r="G254" s="98"/>
      <c r="H254" s="95" t="s">
        <v>17</v>
      </c>
      <c r="I254" s="65" t="s">
        <v>6</v>
      </c>
      <c r="J254" s="97" t="s">
        <v>517</v>
      </c>
      <c r="K254" s="83" t="s">
        <v>88</v>
      </c>
    </row>
    <row r="255" spans="2:12" ht="16.5" customHeight="1" thickBot="1">
      <c r="B255" s="186">
        <v>0.83333333333333337</v>
      </c>
      <c r="C255" s="99" t="s">
        <v>18</v>
      </c>
      <c r="D255" s="68" t="s">
        <v>57</v>
      </c>
      <c r="E255" s="100" t="s">
        <v>518</v>
      </c>
      <c r="F255" s="66" t="s">
        <v>11</v>
      </c>
      <c r="G255" s="98"/>
      <c r="H255" s="99" t="s">
        <v>19</v>
      </c>
      <c r="I255" s="80" t="s">
        <v>65</v>
      </c>
      <c r="J255" s="100" t="s">
        <v>519</v>
      </c>
      <c r="K255" s="64" t="s">
        <v>8</v>
      </c>
    </row>
    <row r="256" spans="2:12" ht="16.5" customHeight="1" thickBot="1">
      <c r="B256" s="94">
        <v>0.85416666666666663</v>
      </c>
      <c r="C256" s="95" t="s">
        <v>20</v>
      </c>
      <c r="D256" s="65" t="s">
        <v>6</v>
      </c>
      <c r="E256" s="97" t="s">
        <v>520</v>
      </c>
      <c r="F256" s="68" t="s">
        <v>57</v>
      </c>
      <c r="G256" s="98"/>
      <c r="H256" s="95" t="s">
        <v>21</v>
      </c>
      <c r="I256" s="83" t="s">
        <v>88</v>
      </c>
      <c r="J256" s="97" t="s">
        <v>521</v>
      </c>
      <c r="K256" s="82" t="s">
        <v>68</v>
      </c>
    </row>
    <row r="257" spans="2:12" ht="16.5" customHeight="1" thickBot="1">
      <c r="B257" s="186">
        <v>0.875</v>
      </c>
      <c r="C257" s="99" t="s">
        <v>22</v>
      </c>
      <c r="D257" s="80" t="s">
        <v>65</v>
      </c>
      <c r="E257" s="100" t="s">
        <v>522</v>
      </c>
      <c r="F257" s="67" t="s">
        <v>61</v>
      </c>
      <c r="G257" s="98"/>
      <c r="H257" s="99" t="s">
        <v>78</v>
      </c>
      <c r="I257" s="64" t="s">
        <v>8</v>
      </c>
      <c r="J257" s="264" t="s">
        <v>523</v>
      </c>
      <c r="K257" s="66" t="s">
        <v>11</v>
      </c>
    </row>
    <row r="258" spans="2:12" ht="16.5" customHeight="1" thickBot="1">
      <c r="B258" s="94">
        <v>0.89583333333333337</v>
      </c>
      <c r="C258" s="95" t="s">
        <v>79</v>
      </c>
      <c r="D258" s="66" t="s">
        <v>11</v>
      </c>
      <c r="E258" s="97" t="s">
        <v>524</v>
      </c>
      <c r="F258" s="83" t="s">
        <v>88</v>
      </c>
      <c r="G258" s="98"/>
      <c r="H258" s="95" t="s">
        <v>80</v>
      </c>
      <c r="I258" s="80" t="s">
        <v>65</v>
      </c>
      <c r="J258" s="97" t="s">
        <v>525</v>
      </c>
      <c r="K258" s="65" t="s">
        <v>6</v>
      </c>
    </row>
    <row r="259" spans="2:12" ht="16.5" customHeight="1" thickBot="1">
      <c r="B259" s="186">
        <v>0.91666666666666663</v>
      </c>
      <c r="C259" s="99" t="s">
        <v>81</v>
      </c>
      <c r="D259" s="83" t="s">
        <v>88</v>
      </c>
      <c r="E259" s="100" t="s">
        <v>526</v>
      </c>
      <c r="F259" s="67" t="s">
        <v>61</v>
      </c>
      <c r="G259" s="98"/>
      <c r="H259" s="99" t="s">
        <v>82</v>
      </c>
      <c r="I259" s="68" t="s">
        <v>57</v>
      </c>
      <c r="J259" s="100" t="s">
        <v>527</v>
      </c>
      <c r="K259" s="82" t="s">
        <v>68</v>
      </c>
    </row>
    <row r="260" spans="2:12" ht="16.5" customHeight="1" thickBot="1">
      <c r="B260" s="94">
        <v>0.9375</v>
      </c>
      <c r="C260" s="95" t="s">
        <v>83</v>
      </c>
      <c r="D260" s="64" t="s">
        <v>8</v>
      </c>
      <c r="E260" s="97" t="s">
        <v>528</v>
      </c>
      <c r="F260" s="65" t="s">
        <v>6</v>
      </c>
      <c r="G260" s="98"/>
      <c r="H260" s="95" t="s">
        <v>170</v>
      </c>
      <c r="I260" s="67" t="s">
        <v>61</v>
      </c>
      <c r="J260" s="97" t="s">
        <v>529</v>
      </c>
      <c r="K260" s="68" t="s">
        <v>57</v>
      </c>
    </row>
    <row r="261" spans="2:12" ht="16.5" customHeight="1" thickBot="1">
      <c r="B261" s="186">
        <v>0.95833333333333337</v>
      </c>
      <c r="C261" s="99" t="s">
        <v>91</v>
      </c>
      <c r="D261" s="82" t="s">
        <v>68</v>
      </c>
      <c r="E261" s="100" t="s">
        <v>530</v>
      </c>
      <c r="F261" s="66" t="s">
        <v>11</v>
      </c>
      <c r="G261" s="98"/>
      <c r="H261" s="99" t="s">
        <v>92</v>
      </c>
      <c r="I261" s="64" t="s">
        <v>8</v>
      </c>
      <c r="J261" s="100" t="s">
        <v>531</v>
      </c>
      <c r="K261" s="83" t="s">
        <v>88</v>
      </c>
    </row>
    <row r="262" spans="2:12" ht="16.5" customHeight="1" thickBot="1">
      <c r="B262" s="94">
        <v>0.97916666666666663</v>
      </c>
      <c r="C262" s="95"/>
      <c r="D262" s="96" t="s">
        <v>101</v>
      </c>
      <c r="E262" s="97" t="s">
        <v>172</v>
      </c>
      <c r="F262" s="96" t="s">
        <v>103</v>
      </c>
      <c r="G262" s="95"/>
      <c r="H262" s="95"/>
      <c r="I262" s="96" t="s">
        <v>105</v>
      </c>
      <c r="J262" s="97" t="s">
        <v>172</v>
      </c>
      <c r="K262" s="96" t="s">
        <v>99</v>
      </c>
      <c r="L262" s="101" t="s">
        <v>293</v>
      </c>
    </row>
    <row r="263" spans="2:12" ht="16.5" customHeight="1">
      <c r="B263" s="227"/>
      <c r="C263" s="228"/>
      <c r="D263" s="229"/>
      <c r="E263" s="230"/>
      <c r="F263" s="229"/>
      <c r="G263" s="228"/>
      <c r="H263" s="228"/>
      <c r="I263" s="229"/>
      <c r="J263" s="230"/>
      <c r="K263" s="229"/>
    </row>
    <row r="264" spans="2:12" ht="16.5" customHeight="1" thickBot="1">
      <c r="B264" s="227"/>
      <c r="C264" s="228"/>
      <c r="D264" s="229"/>
      <c r="E264" s="230"/>
      <c r="F264" s="229"/>
      <c r="G264" s="228"/>
      <c r="H264" s="228"/>
      <c r="I264" s="229"/>
      <c r="J264" s="230"/>
      <c r="K264" s="229"/>
    </row>
    <row r="265" spans="2:12" ht="16.5" customHeight="1" thickBot="1">
      <c r="B265" s="285" t="s">
        <v>506</v>
      </c>
      <c r="C265" s="286"/>
      <c r="D265" s="286"/>
      <c r="E265" s="286"/>
      <c r="F265" s="286"/>
      <c r="G265" s="286"/>
      <c r="H265" s="286"/>
      <c r="I265" s="286"/>
      <c r="J265" s="286"/>
      <c r="K265" s="287"/>
    </row>
    <row r="266" spans="2:12" ht="16.5" customHeight="1" thickTop="1" thickBot="1">
      <c r="B266" s="288" t="s">
        <v>0</v>
      </c>
      <c r="C266" s="289"/>
      <c r="D266" s="1" t="s">
        <v>1</v>
      </c>
      <c r="E266" s="1"/>
      <c r="F266" s="1" t="s">
        <v>2</v>
      </c>
      <c r="G266" s="2"/>
      <c r="H266" s="3"/>
      <c r="I266" s="1" t="s">
        <v>3</v>
      </c>
      <c r="J266" s="1"/>
      <c r="K266" s="1" t="s">
        <v>4</v>
      </c>
    </row>
    <row r="267" spans="2:12" ht="16.5" customHeight="1" thickTop="1" thickBot="1">
      <c r="B267" s="200">
        <v>0.70833333333333337</v>
      </c>
      <c r="C267" s="222" t="s">
        <v>5</v>
      </c>
      <c r="D267" s="248" t="s">
        <v>65</v>
      </c>
      <c r="E267" s="221" t="s">
        <v>534</v>
      </c>
      <c r="F267" s="220" t="s">
        <v>68</v>
      </c>
      <c r="G267" s="247"/>
      <c r="H267" s="222" t="s">
        <v>7</v>
      </c>
      <c r="I267" s="218" t="s">
        <v>6</v>
      </c>
      <c r="J267" s="221" t="s">
        <v>535</v>
      </c>
      <c r="K267" s="102" t="s">
        <v>61</v>
      </c>
    </row>
    <row r="268" spans="2:12" ht="16.5" customHeight="1" thickBot="1">
      <c r="B268" s="186">
        <v>0.73958333333333337</v>
      </c>
      <c r="C268" s="99" t="s">
        <v>9</v>
      </c>
      <c r="D268" s="83" t="s">
        <v>88</v>
      </c>
      <c r="E268" s="100" t="s">
        <v>536</v>
      </c>
      <c r="F268" s="80" t="s">
        <v>65</v>
      </c>
      <c r="G268" s="98"/>
      <c r="H268" s="99" t="s">
        <v>10</v>
      </c>
      <c r="I268" s="68" t="s">
        <v>57</v>
      </c>
      <c r="J268" s="100" t="s">
        <v>537</v>
      </c>
      <c r="K268" s="64" t="s">
        <v>8</v>
      </c>
    </row>
    <row r="269" spans="2:12" ht="16.5" customHeight="1" thickBot="1">
      <c r="B269" s="94">
        <v>0.77083333333333337</v>
      </c>
      <c r="C269" s="95" t="s">
        <v>12</v>
      </c>
      <c r="D269" s="66" t="s">
        <v>11</v>
      </c>
      <c r="E269" s="97" t="s">
        <v>538</v>
      </c>
      <c r="F269" s="65" t="s">
        <v>6</v>
      </c>
      <c r="G269" s="98"/>
      <c r="H269" s="95" t="s">
        <v>13</v>
      </c>
      <c r="I269" s="80" t="s">
        <v>65</v>
      </c>
      <c r="J269" s="97" t="s">
        <v>539</v>
      </c>
      <c r="K269" s="68" t="s">
        <v>57</v>
      </c>
    </row>
    <row r="270" spans="2:12" ht="16.5" customHeight="1" thickBot="1">
      <c r="B270" s="233">
        <v>0.79166666666666663</v>
      </c>
      <c r="C270" s="234" t="s">
        <v>14</v>
      </c>
      <c r="D270" s="90" t="s">
        <v>8</v>
      </c>
      <c r="E270" s="235" t="s">
        <v>540</v>
      </c>
      <c r="F270" s="89" t="s">
        <v>68</v>
      </c>
      <c r="G270" s="203"/>
      <c r="H270" s="234" t="s">
        <v>15</v>
      </c>
      <c r="I270" s="185" t="s">
        <v>11</v>
      </c>
      <c r="J270" s="235" t="s">
        <v>541</v>
      </c>
      <c r="K270" s="184" t="s">
        <v>61</v>
      </c>
      <c r="L270" s="179" t="s">
        <v>507</v>
      </c>
    </row>
    <row r="271" spans="2:12" ht="16.5" customHeight="1" thickTop="1" thickBot="1">
      <c r="B271" s="8">
        <v>0.8125</v>
      </c>
      <c r="C271" s="231" t="s">
        <v>16</v>
      </c>
      <c r="D271" s="65" t="s">
        <v>6</v>
      </c>
      <c r="E271" s="232" t="s">
        <v>542</v>
      </c>
      <c r="F271" s="83" t="s">
        <v>88</v>
      </c>
      <c r="G271" s="196"/>
      <c r="H271" s="231" t="s">
        <v>17</v>
      </c>
      <c r="I271" s="67" t="s">
        <v>61</v>
      </c>
      <c r="J271" s="232" t="s">
        <v>543</v>
      </c>
      <c r="K271" s="82" t="s">
        <v>68</v>
      </c>
    </row>
    <row r="272" spans="2:12" ht="16.5" customHeight="1" thickBot="1">
      <c r="B272" s="186">
        <v>0.83333333333333337</v>
      </c>
      <c r="C272" s="99" t="s">
        <v>18</v>
      </c>
      <c r="D272" s="81" t="s">
        <v>61</v>
      </c>
      <c r="E272" s="100" t="s">
        <v>544</v>
      </c>
      <c r="F272" s="106" t="s">
        <v>8</v>
      </c>
      <c r="G272" s="98"/>
      <c r="H272" s="99" t="s">
        <v>19</v>
      </c>
      <c r="I272" s="183" t="s">
        <v>65</v>
      </c>
      <c r="J272" s="100" t="s">
        <v>545</v>
      </c>
      <c r="K272" s="182" t="s">
        <v>11</v>
      </c>
    </row>
    <row r="273" spans="2:12" ht="16.5" customHeight="1" thickBot="1">
      <c r="B273" s="94">
        <v>0.85416666666666663</v>
      </c>
      <c r="C273" s="95" t="s">
        <v>20</v>
      </c>
      <c r="D273" s="68" t="s">
        <v>57</v>
      </c>
      <c r="E273" s="97" t="s">
        <v>546</v>
      </c>
      <c r="F273" s="66" t="s">
        <v>11</v>
      </c>
      <c r="G273" s="98"/>
      <c r="H273" s="95" t="s">
        <v>21</v>
      </c>
      <c r="I273" s="64" t="s">
        <v>8</v>
      </c>
      <c r="J273" s="97" t="s">
        <v>547</v>
      </c>
      <c r="K273" s="80" t="s">
        <v>65</v>
      </c>
    </row>
    <row r="274" spans="2:12" ht="16.5" customHeight="1" thickBot="1">
      <c r="B274" s="186">
        <v>0.875</v>
      </c>
      <c r="C274" s="99" t="s">
        <v>22</v>
      </c>
      <c r="D274" s="83" t="s">
        <v>88</v>
      </c>
      <c r="E274" s="100" t="s">
        <v>548</v>
      </c>
      <c r="F274" s="82" t="s">
        <v>68</v>
      </c>
      <c r="G274" s="98"/>
      <c r="H274" s="99" t="s">
        <v>78</v>
      </c>
      <c r="I274" s="68" t="s">
        <v>57</v>
      </c>
      <c r="J274" s="100" t="s">
        <v>549</v>
      </c>
      <c r="K274" s="65" t="s">
        <v>6</v>
      </c>
    </row>
    <row r="275" spans="2:12" ht="16.5" customHeight="1" thickBot="1">
      <c r="B275" s="94">
        <v>0.89583333333333337</v>
      </c>
      <c r="C275" s="95" t="s">
        <v>79</v>
      </c>
      <c r="D275" s="66" t="s">
        <v>11</v>
      </c>
      <c r="E275" s="97" t="s">
        <v>550</v>
      </c>
      <c r="F275" s="64" t="s">
        <v>8</v>
      </c>
      <c r="G275" s="98"/>
      <c r="H275" s="95" t="s">
        <v>80</v>
      </c>
      <c r="I275" s="67" t="s">
        <v>61</v>
      </c>
      <c r="J275" s="97" t="s">
        <v>551</v>
      </c>
      <c r="K275" s="80" t="s">
        <v>65</v>
      </c>
    </row>
    <row r="276" spans="2:12" ht="16.5" customHeight="1" thickBot="1">
      <c r="B276" s="186">
        <v>0.91666666666666663</v>
      </c>
      <c r="C276" s="99" t="s">
        <v>81</v>
      </c>
      <c r="D276" s="82" t="s">
        <v>68</v>
      </c>
      <c r="E276" s="100" t="s">
        <v>552</v>
      </c>
      <c r="F276" s="68" t="s">
        <v>57</v>
      </c>
      <c r="G276" s="98"/>
      <c r="H276" s="99" t="s">
        <v>82</v>
      </c>
      <c r="I276" s="66" t="s">
        <v>11</v>
      </c>
      <c r="J276" s="100" t="s">
        <v>553</v>
      </c>
      <c r="K276" s="83" t="s">
        <v>88</v>
      </c>
    </row>
    <row r="277" spans="2:12" ht="16.5" customHeight="1" thickBot="1">
      <c r="B277" s="94">
        <v>0.9375</v>
      </c>
      <c r="C277" s="95" t="s">
        <v>83</v>
      </c>
      <c r="D277" s="83" t="s">
        <v>88</v>
      </c>
      <c r="E277" s="97" t="s">
        <v>554</v>
      </c>
      <c r="F277" s="67" t="s">
        <v>61</v>
      </c>
      <c r="G277" s="98"/>
      <c r="H277" s="95" t="s">
        <v>170</v>
      </c>
      <c r="I277" s="65" t="s">
        <v>6</v>
      </c>
      <c r="J277" s="274" t="s">
        <v>555</v>
      </c>
      <c r="K277" s="82" t="s">
        <v>68</v>
      </c>
    </row>
    <row r="278" spans="2:12" ht="16.5" customHeight="1" thickBot="1">
      <c r="B278" s="186">
        <v>0.95833333333333337</v>
      </c>
      <c r="C278" s="99" t="s">
        <v>91</v>
      </c>
      <c r="D278" s="64" t="s">
        <v>8</v>
      </c>
      <c r="E278" s="100" t="s">
        <v>556</v>
      </c>
      <c r="F278" s="83" t="s">
        <v>88</v>
      </c>
      <c r="G278" s="98"/>
      <c r="H278" s="99" t="s">
        <v>92</v>
      </c>
      <c r="I278" s="82" t="s">
        <v>68</v>
      </c>
      <c r="J278" s="100" t="s">
        <v>557</v>
      </c>
      <c r="K278" s="66" t="s">
        <v>11</v>
      </c>
    </row>
    <row r="279" spans="2:12" ht="16.5" customHeight="1" thickBot="1">
      <c r="B279" s="94">
        <v>0.97916666666666663</v>
      </c>
      <c r="C279" s="95"/>
      <c r="D279" s="96" t="s">
        <v>99</v>
      </c>
      <c r="E279" s="97" t="s">
        <v>172</v>
      </c>
      <c r="F279" s="96" t="s">
        <v>100</v>
      </c>
      <c r="G279" s="95"/>
      <c r="H279" s="95"/>
      <c r="I279" s="96" t="s">
        <v>105</v>
      </c>
      <c r="J279" s="97" t="s">
        <v>172</v>
      </c>
      <c r="K279" s="96" t="s">
        <v>326</v>
      </c>
      <c r="L279" s="101" t="s">
        <v>293</v>
      </c>
    </row>
    <row r="280" spans="2:12" ht="16.5" customHeight="1">
      <c r="B280" s="227"/>
      <c r="C280" s="228"/>
      <c r="D280" s="229"/>
      <c r="E280" s="230"/>
      <c r="F280" s="229"/>
      <c r="G280" s="228"/>
      <c r="H280" s="228"/>
      <c r="I280" s="229"/>
      <c r="J280" s="230"/>
      <c r="K280" s="229"/>
    </row>
    <row r="281" spans="2:12" ht="16.5" customHeight="1" thickBot="1">
      <c r="B281" s="227"/>
      <c r="C281" s="228"/>
      <c r="D281" s="229"/>
      <c r="E281" s="230"/>
      <c r="F281" s="229"/>
      <c r="G281" s="228"/>
      <c r="H281" s="228"/>
      <c r="I281" s="229"/>
      <c r="J281" s="230"/>
      <c r="K281" s="229"/>
    </row>
    <row r="282" spans="2:12" ht="16.5" customHeight="1" thickBot="1">
      <c r="B282" s="285" t="s">
        <v>533</v>
      </c>
      <c r="C282" s="286"/>
      <c r="D282" s="286"/>
      <c r="E282" s="286"/>
      <c r="F282" s="286"/>
      <c r="G282" s="286"/>
      <c r="H282" s="286"/>
      <c r="I282" s="286"/>
      <c r="J282" s="286"/>
      <c r="K282" s="287"/>
    </row>
    <row r="283" spans="2:12" ht="16.5" customHeight="1" thickTop="1" thickBot="1">
      <c r="B283" s="288" t="s">
        <v>0</v>
      </c>
      <c r="C283" s="289"/>
      <c r="D283" s="1" t="s">
        <v>1</v>
      </c>
      <c r="E283" s="1"/>
      <c r="F283" s="1" t="s">
        <v>2</v>
      </c>
      <c r="G283" s="2"/>
      <c r="H283" s="3"/>
      <c r="I283" s="1" t="s">
        <v>3</v>
      </c>
      <c r="J283" s="1"/>
      <c r="K283" s="1" t="s">
        <v>4</v>
      </c>
    </row>
    <row r="284" spans="2:12" ht="16.5" customHeight="1" thickTop="1" thickBot="1">
      <c r="B284" s="200">
        <v>0.72916666666666663</v>
      </c>
      <c r="C284" s="222" t="s">
        <v>5</v>
      </c>
      <c r="D284" s="67" t="s">
        <v>61</v>
      </c>
      <c r="E284" s="221" t="s">
        <v>560</v>
      </c>
      <c r="F284" s="66" t="s">
        <v>11</v>
      </c>
      <c r="G284" s="247"/>
      <c r="H284" s="222" t="s">
        <v>7</v>
      </c>
      <c r="I284" s="65" t="s">
        <v>6</v>
      </c>
      <c r="J284" s="221" t="s">
        <v>561</v>
      </c>
      <c r="K284" s="64" t="s">
        <v>8</v>
      </c>
    </row>
    <row r="285" spans="2:12" ht="16.5" customHeight="1" thickBot="1">
      <c r="B285" s="186">
        <v>0.75</v>
      </c>
      <c r="C285" s="99" t="s">
        <v>9</v>
      </c>
      <c r="D285" s="65" t="s">
        <v>6</v>
      </c>
      <c r="E285" s="100" t="s">
        <v>562</v>
      </c>
      <c r="F285" s="67" t="s">
        <v>61</v>
      </c>
      <c r="G285" s="98"/>
      <c r="H285" s="99" t="s">
        <v>10</v>
      </c>
      <c r="I285" s="82" t="s">
        <v>68</v>
      </c>
      <c r="J285" s="100" t="s">
        <v>563</v>
      </c>
      <c r="K285" s="80" t="s">
        <v>65</v>
      </c>
    </row>
    <row r="286" spans="2:12" ht="16.5" customHeight="1" thickBot="1">
      <c r="B286" s="94">
        <v>0.77083333333333337</v>
      </c>
      <c r="C286" s="95" t="s">
        <v>12</v>
      </c>
      <c r="D286" s="83" t="s">
        <v>88</v>
      </c>
      <c r="E286" s="97" t="s">
        <v>564</v>
      </c>
      <c r="F286" s="80" t="s">
        <v>65</v>
      </c>
      <c r="G286" s="98"/>
      <c r="H286" s="95" t="s">
        <v>13</v>
      </c>
      <c r="I286" s="67" t="s">
        <v>61</v>
      </c>
      <c r="J286" s="97" t="s">
        <v>565</v>
      </c>
      <c r="K286" s="68" t="s">
        <v>57</v>
      </c>
    </row>
    <row r="287" spans="2:12" ht="16.5" customHeight="1" thickBot="1">
      <c r="B287" s="186">
        <v>0.79166666666666663</v>
      </c>
      <c r="C287" s="99" t="s">
        <v>14</v>
      </c>
      <c r="D287" s="68" t="s">
        <v>57</v>
      </c>
      <c r="E287" s="100" t="s">
        <v>566</v>
      </c>
      <c r="F287" s="64" t="s">
        <v>8</v>
      </c>
      <c r="G287" s="98"/>
      <c r="H287" s="99" t="s">
        <v>15</v>
      </c>
      <c r="I287" s="66" t="s">
        <v>11</v>
      </c>
      <c r="J287" s="100" t="s">
        <v>567</v>
      </c>
      <c r="K287" s="65" t="s">
        <v>6</v>
      </c>
    </row>
    <row r="288" spans="2:12" ht="16.5" customHeight="1" thickBot="1">
      <c r="B288" s="94">
        <v>0.8125</v>
      </c>
      <c r="C288" s="95" t="s">
        <v>16</v>
      </c>
      <c r="D288" s="80" t="s">
        <v>65</v>
      </c>
      <c r="E288" s="97" t="s">
        <v>568</v>
      </c>
      <c r="F288" s="68" t="s">
        <v>57</v>
      </c>
      <c r="G288" s="98"/>
      <c r="H288" s="95" t="s">
        <v>17</v>
      </c>
      <c r="I288" s="64" t="s">
        <v>8</v>
      </c>
      <c r="J288" s="97" t="s">
        <v>569</v>
      </c>
      <c r="K288" s="82" t="s">
        <v>68</v>
      </c>
    </row>
    <row r="289" spans="2:15" ht="16.5" customHeight="1" thickBot="1">
      <c r="B289" s="233">
        <v>0.83333333333333337</v>
      </c>
      <c r="C289" s="234" t="s">
        <v>18</v>
      </c>
      <c r="D289" s="135" t="s">
        <v>6</v>
      </c>
      <c r="E289" s="235" t="s">
        <v>570</v>
      </c>
      <c r="F289" s="108" t="s">
        <v>65</v>
      </c>
      <c r="G289" s="203"/>
      <c r="H289" s="234" t="s">
        <v>19</v>
      </c>
      <c r="I289" s="107" t="s">
        <v>57</v>
      </c>
      <c r="J289" s="235" t="s">
        <v>571</v>
      </c>
      <c r="K289" s="142" t="s">
        <v>88</v>
      </c>
      <c r="L289" s="179" t="s">
        <v>532</v>
      </c>
    </row>
    <row r="290" spans="2:15" ht="16.5" customHeight="1" thickTop="1" thickBot="1">
      <c r="B290" s="8">
        <v>0.85416666666666663</v>
      </c>
      <c r="C290" s="231" t="s">
        <v>20</v>
      </c>
      <c r="D290" s="183" t="s">
        <v>65</v>
      </c>
      <c r="E290" s="232" t="s">
        <v>572</v>
      </c>
      <c r="F290" s="182" t="s">
        <v>11</v>
      </c>
      <c r="G290" s="196"/>
      <c r="H290" s="231" t="s">
        <v>21</v>
      </c>
      <c r="I290" s="106" t="s">
        <v>8</v>
      </c>
      <c r="J290" s="232" t="s">
        <v>573</v>
      </c>
      <c r="K290" s="81" t="s">
        <v>61</v>
      </c>
    </row>
    <row r="291" spans="2:15" ht="16.5" customHeight="1" thickBot="1">
      <c r="B291" s="84">
        <v>0.875</v>
      </c>
      <c r="C291" s="271" t="s">
        <v>22</v>
      </c>
      <c r="D291" s="68" t="s">
        <v>57</v>
      </c>
      <c r="E291" s="100" t="s">
        <v>574</v>
      </c>
      <c r="F291" s="65" t="s">
        <v>6</v>
      </c>
      <c r="G291" s="98"/>
      <c r="H291" s="99" t="s">
        <v>78</v>
      </c>
      <c r="I291" s="82" t="s">
        <v>68</v>
      </c>
      <c r="J291" s="100" t="s">
        <v>575</v>
      </c>
      <c r="K291" s="83" t="s">
        <v>88</v>
      </c>
    </row>
    <row r="292" spans="2:15" ht="16.5" customHeight="1" thickBot="1">
      <c r="B292" s="94">
        <v>0.89583333333333337</v>
      </c>
      <c r="C292" s="95" t="s">
        <v>79</v>
      </c>
      <c r="D292" s="141" t="s">
        <v>68</v>
      </c>
      <c r="E292" s="97" t="s">
        <v>576</v>
      </c>
      <c r="F292" s="81" t="s">
        <v>61</v>
      </c>
      <c r="G292" s="98"/>
      <c r="H292" s="95" t="s">
        <v>80</v>
      </c>
      <c r="I292" s="139" t="s">
        <v>88</v>
      </c>
      <c r="J292" s="97" t="s">
        <v>577</v>
      </c>
      <c r="K292" s="136" t="s">
        <v>6</v>
      </c>
    </row>
    <row r="293" spans="2:15" ht="16.5" customHeight="1" thickBot="1">
      <c r="B293" s="186">
        <v>0.91666666666666663</v>
      </c>
      <c r="C293" s="99" t="s">
        <v>81</v>
      </c>
      <c r="D293" s="66" t="s">
        <v>11</v>
      </c>
      <c r="E293" s="100" t="s">
        <v>578</v>
      </c>
      <c r="F293" s="68" t="s">
        <v>57</v>
      </c>
      <c r="G293" s="98"/>
      <c r="H293" s="99" t="s">
        <v>82</v>
      </c>
      <c r="I293" s="80" t="s">
        <v>65</v>
      </c>
      <c r="J293" s="100" t="s">
        <v>566</v>
      </c>
      <c r="K293" s="64" t="s">
        <v>8</v>
      </c>
    </row>
    <row r="294" spans="2:15" ht="16.5" customHeight="1" thickBot="1">
      <c r="B294" s="94">
        <v>0.9375</v>
      </c>
      <c r="C294" s="95" t="s">
        <v>83</v>
      </c>
      <c r="D294" s="67" t="s">
        <v>61</v>
      </c>
      <c r="E294" s="97" t="s">
        <v>579</v>
      </c>
      <c r="F294" s="80" t="s">
        <v>65</v>
      </c>
      <c r="G294" s="98"/>
      <c r="H294" s="95" t="s">
        <v>170</v>
      </c>
      <c r="I294" s="65" t="s">
        <v>6</v>
      </c>
      <c r="J294" s="97" t="s">
        <v>580</v>
      </c>
      <c r="K294" s="82" t="s">
        <v>68</v>
      </c>
    </row>
    <row r="295" spans="2:15" ht="16.5" customHeight="1">
      <c r="B295" s="227"/>
      <c r="C295" s="228"/>
      <c r="D295" s="229"/>
      <c r="E295" s="230"/>
      <c r="F295" s="229"/>
      <c r="G295" s="228"/>
      <c r="H295" s="228"/>
      <c r="I295" s="229"/>
      <c r="J295" s="230"/>
      <c r="K295" s="229"/>
    </row>
    <row r="296" spans="2:15" ht="16.5" customHeight="1">
      <c r="B296" s="227"/>
      <c r="C296" s="228"/>
      <c r="D296" s="229"/>
      <c r="E296" s="230"/>
      <c r="F296" s="229"/>
      <c r="G296" s="228"/>
      <c r="H296" s="228"/>
      <c r="I296" s="229"/>
      <c r="J296" s="230"/>
      <c r="K296" s="229"/>
    </row>
    <row r="297" spans="2:15" ht="16.5" customHeight="1">
      <c r="B297" s="227"/>
      <c r="C297" s="228"/>
      <c r="D297" s="229"/>
      <c r="E297" s="230"/>
      <c r="F297" s="229"/>
      <c r="G297" s="228"/>
      <c r="H297" s="228"/>
      <c r="I297" s="229"/>
      <c r="J297" s="230"/>
      <c r="K297" s="229"/>
    </row>
    <row r="298" spans="2:15" ht="16.5" customHeight="1" thickBot="1">
      <c r="B298" s="227"/>
      <c r="C298" s="228"/>
      <c r="D298" s="229"/>
      <c r="E298" s="230"/>
      <c r="F298" s="229"/>
      <c r="G298" s="228"/>
      <c r="H298" s="228"/>
      <c r="I298" s="229"/>
      <c r="J298" s="230"/>
      <c r="K298" s="229"/>
    </row>
    <row r="299" spans="2:15" ht="16.5" customHeight="1" thickBot="1">
      <c r="B299" s="285" t="s">
        <v>558</v>
      </c>
      <c r="C299" s="286"/>
      <c r="D299" s="286"/>
      <c r="E299" s="286"/>
      <c r="F299" s="286"/>
      <c r="G299" s="286"/>
      <c r="H299" s="286"/>
      <c r="I299" s="286"/>
      <c r="J299" s="286"/>
      <c r="K299" s="287"/>
    </row>
    <row r="300" spans="2:15" ht="16.5" customHeight="1" thickTop="1" thickBot="1">
      <c r="B300" s="288" t="s">
        <v>0</v>
      </c>
      <c r="C300" s="289"/>
      <c r="D300" s="1" t="s">
        <v>1</v>
      </c>
      <c r="E300" s="1"/>
      <c r="F300" s="1" t="s">
        <v>2</v>
      </c>
      <c r="G300" s="2"/>
      <c r="H300" s="3"/>
      <c r="I300" s="1" t="s">
        <v>3</v>
      </c>
      <c r="J300" s="1"/>
      <c r="K300" s="1" t="s">
        <v>4</v>
      </c>
    </row>
    <row r="301" spans="2:15" ht="16.5" customHeight="1" thickTop="1" thickBot="1">
      <c r="B301" s="200">
        <v>0.58333333333333337</v>
      </c>
      <c r="C301" s="222" t="s">
        <v>5</v>
      </c>
      <c r="D301" s="68" t="s">
        <v>57</v>
      </c>
      <c r="E301" s="97"/>
      <c r="F301" s="64" t="s">
        <v>8</v>
      </c>
      <c r="G301" s="247"/>
      <c r="H301" s="222" t="s">
        <v>7</v>
      </c>
      <c r="I301" s="220" t="s">
        <v>68</v>
      </c>
      <c r="J301" s="221"/>
      <c r="K301" s="104" t="s">
        <v>11</v>
      </c>
    </row>
    <row r="302" spans="2:15" ht="16.5" customHeight="1" thickBot="1">
      <c r="B302" s="186">
        <v>0.61458333333333337</v>
      </c>
      <c r="C302" s="99" t="s">
        <v>9</v>
      </c>
      <c r="D302" s="83" t="s">
        <v>88</v>
      </c>
      <c r="E302" s="100"/>
      <c r="F302" s="67" t="s">
        <v>61</v>
      </c>
      <c r="G302" s="98"/>
      <c r="H302" s="99" t="s">
        <v>10</v>
      </c>
      <c r="I302" s="65" t="s">
        <v>6</v>
      </c>
      <c r="J302" s="100"/>
      <c r="K302" s="80" t="s">
        <v>65</v>
      </c>
    </row>
    <row r="303" spans="2:15" ht="16.5" customHeight="1" thickBot="1">
      <c r="B303" s="94">
        <v>0.64583333333333337</v>
      </c>
      <c r="C303" s="95" t="s">
        <v>12</v>
      </c>
      <c r="D303" s="64" t="s">
        <v>8</v>
      </c>
      <c r="E303" s="97"/>
      <c r="F303" s="65" t="s">
        <v>6</v>
      </c>
      <c r="G303" s="98"/>
      <c r="H303" s="95" t="s">
        <v>13</v>
      </c>
      <c r="I303" s="68" t="s">
        <v>57</v>
      </c>
      <c r="J303" s="97"/>
      <c r="K303" s="67" t="s">
        <v>61</v>
      </c>
      <c r="O303" s="181"/>
    </row>
    <row r="304" spans="2:15" ht="16.5" customHeight="1" thickBot="1">
      <c r="B304" s="186">
        <v>0.66666666666666663</v>
      </c>
      <c r="C304" s="99" t="s">
        <v>14</v>
      </c>
      <c r="D304" s="66" t="s">
        <v>11</v>
      </c>
      <c r="E304" s="100"/>
      <c r="F304" s="83" t="s">
        <v>88</v>
      </c>
      <c r="G304" s="98"/>
      <c r="H304" s="99" t="s">
        <v>15</v>
      </c>
      <c r="I304" s="82" t="s">
        <v>68</v>
      </c>
      <c r="J304" s="100"/>
      <c r="K304" s="68" t="s">
        <v>57</v>
      </c>
    </row>
    <row r="305" spans="2:12" ht="16.5" customHeight="1" thickBot="1">
      <c r="B305" s="94">
        <v>0.6875</v>
      </c>
      <c r="C305" s="95" t="s">
        <v>16</v>
      </c>
      <c r="D305" s="80" t="s">
        <v>65</v>
      </c>
      <c r="E305" s="97"/>
      <c r="F305" s="82" t="s">
        <v>68</v>
      </c>
      <c r="G305" s="98"/>
      <c r="H305" s="95" t="s">
        <v>17</v>
      </c>
      <c r="I305" s="67" t="s">
        <v>61</v>
      </c>
      <c r="J305" s="97"/>
      <c r="K305" s="65" t="s">
        <v>6</v>
      </c>
    </row>
    <row r="306" spans="2:12" ht="16.5" customHeight="1" thickBot="1">
      <c r="B306" s="186">
        <v>0.70833333333333337</v>
      </c>
      <c r="C306" s="99" t="s">
        <v>18</v>
      </c>
      <c r="D306" s="83" t="s">
        <v>88</v>
      </c>
      <c r="E306" s="100"/>
      <c r="F306" s="80" t="s">
        <v>65</v>
      </c>
      <c r="G306" s="98"/>
      <c r="H306" s="99" t="s">
        <v>19</v>
      </c>
      <c r="I306" s="66" t="s">
        <v>11</v>
      </c>
      <c r="J306" s="100"/>
      <c r="K306" s="67" t="s">
        <v>61</v>
      </c>
    </row>
    <row r="307" spans="2:12" ht="16.5" customHeight="1" thickBot="1">
      <c r="B307" s="94">
        <v>0.72916666666666663</v>
      </c>
      <c r="C307" s="95" t="s">
        <v>20</v>
      </c>
      <c r="D307" s="65" t="s">
        <v>6</v>
      </c>
      <c r="E307" s="97"/>
      <c r="F307" s="66" t="s">
        <v>11</v>
      </c>
      <c r="G307" s="98"/>
      <c r="H307" s="95" t="s">
        <v>21</v>
      </c>
      <c r="I307" s="83" t="s">
        <v>88</v>
      </c>
      <c r="J307" s="97"/>
      <c r="K307" s="64" t="s">
        <v>8</v>
      </c>
    </row>
    <row r="308" spans="2:12" ht="16.5" customHeight="1" thickBot="1">
      <c r="B308" s="186">
        <v>0.75</v>
      </c>
      <c r="C308" s="99" t="s">
        <v>22</v>
      </c>
      <c r="D308" s="82" t="s">
        <v>68</v>
      </c>
      <c r="E308" s="100"/>
      <c r="F308" s="64" t="s">
        <v>8</v>
      </c>
      <c r="G308" s="98"/>
      <c r="H308" s="99" t="s">
        <v>78</v>
      </c>
      <c r="I308" s="80" t="s">
        <v>65</v>
      </c>
      <c r="J308" s="100"/>
      <c r="K308" s="68" t="s">
        <v>57</v>
      </c>
    </row>
    <row r="309" spans="2:12" ht="16.5" customHeight="1" thickBot="1">
      <c r="B309" s="85">
        <v>0.77083333333333337</v>
      </c>
      <c r="C309" s="201" t="s">
        <v>79</v>
      </c>
      <c r="D309" s="107" t="s">
        <v>57</v>
      </c>
      <c r="E309" s="202"/>
      <c r="F309" s="142" t="s">
        <v>88</v>
      </c>
      <c r="G309" s="203"/>
      <c r="H309" s="201" t="s">
        <v>80</v>
      </c>
      <c r="I309" s="90" t="s">
        <v>8</v>
      </c>
      <c r="J309" s="202"/>
      <c r="K309" s="185" t="s">
        <v>11</v>
      </c>
      <c r="L309" s="311" t="s">
        <v>559</v>
      </c>
    </row>
    <row r="310" spans="2:12" ht="16.5" customHeight="1" thickTop="1" thickBot="1">
      <c r="B310" s="259"/>
      <c r="C310" s="312"/>
      <c r="D310" s="313"/>
      <c r="E310" s="314"/>
      <c r="F310" s="313"/>
      <c r="G310" s="312"/>
      <c r="H310" s="312"/>
      <c r="I310" s="313"/>
      <c r="J310" s="314"/>
      <c r="K310" s="313"/>
    </row>
    <row r="311" spans="2:12" ht="16.5" customHeight="1" thickTop="1" thickBot="1">
      <c r="B311" s="84">
        <v>0.8125</v>
      </c>
      <c r="C311" s="291" t="s">
        <v>235</v>
      </c>
      <c r="D311" s="315"/>
      <c r="E311" s="315"/>
      <c r="F311" s="316"/>
      <c r="G311" s="196"/>
      <c r="H311" s="291" t="s">
        <v>582</v>
      </c>
      <c r="I311" s="315"/>
      <c r="J311" s="315"/>
      <c r="K311" s="316"/>
    </row>
    <row r="312" spans="2:12" ht="16.5" customHeight="1" thickBot="1">
      <c r="B312" s="94">
        <v>0.83333333333333337</v>
      </c>
      <c r="C312" s="297" t="s">
        <v>237</v>
      </c>
      <c r="D312" s="298"/>
      <c r="E312" s="298"/>
      <c r="F312" s="299"/>
      <c r="G312" s="7"/>
      <c r="H312" s="297" t="s">
        <v>583</v>
      </c>
      <c r="I312" s="300"/>
      <c r="J312" s="300"/>
      <c r="K312" s="301"/>
    </row>
    <row r="313" spans="2:12" ht="16.5" customHeight="1">
      <c r="B313" s="227"/>
      <c r="C313" s="228"/>
      <c r="D313" s="229"/>
      <c r="E313" s="230"/>
      <c r="F313" s="229"/>
      <c r="G313" s="228"/>
      <c r="H313" s="228"/>
      <c r="I313" s="229"/>
      <c r="J313" s="230"/>
      <c r="K313" s="229"/>
    </row>
    <row r="314" spans="2:12" ht="16.5" customHeight="1">
      <c r="B314" s="227"/>
      <c r="C314" s="228"/>
      <c r="D314" s="229"/>
      <c r="E314" s="230"/>
      <c r="F314" s="229"/>
      <c r="G314" s="228"/>
      <c r="H314" s="228"/>
      <c r="I314" s="229"/>
      <c r="J314" s="230"/>
      <c r="K314" s="229"/>
    </row>
    <row r="315" spans="2:12" ht="16.5" customHeight="1">
      <c r="B315" s="227"/>
      <c r="C315" s="228"/>
      <c r="D315" s="229"/>
      <c r="E315" s="230"/>
      <c r="F315" s="229"/>
      <c r="G315" s="228"/>
      <c r="H315" s="228"/>
      <c r="I315" s="229"/>
      <c r="J315" s="230"/>
      <c r="K315" s="229"/>
    </row>
    <row r="316" spans="2:12" ht="16.5" customHeight="1">
      <c r="B316" s="227"/>
      <c r="C316" s="228"/>
      <c r="D316" s="229"/>
      <c r="E316" s="230"/>
      <c r="F316" s="229"/>
      <c r="G316" s="228"/>
      <c r="H316" s="228"/>
      <c r="I316" s="229"/>
      <c r="J316" s="230"/>
      <c r="K316" s="229"/>
    </row>
    <row r="317" spans="2:12" ht="16.5" customHeight="1">
      <c r="B317" s="227"/>
      <c r="C317" s="228"/>
      <c r="E317" s="230"/>
      <c r="F317" s="229"/>
      <c r="G317" s="228"/>
      <c r="H317" s="228"/>
      <c r="I317" s="229"/>
      <c r="J317" s="230"/>
      <c r="K317" s="229"/>
    </row>
    <row r="318" spans="2:12" ht="16.5" thickBot="1">
      <c r="B318" s="92"/>
      <c r="D318" s="272"/>
      <c r="E318" s="273"/>
      <c r="F318" s="93"/>
    </row>
    <row r="319" spans="2:12" ht="15.75" thickBot="1">
      <c r="I319" s="65" t="s">
        <v>6</v>
      </c>
      <c r="J319" t="s">
        <v>105</v>
      </c>
    </row>
    <row r="320" spans="2:12" ht="15.75" thickBot="1">
      <c r="I320" s="82" t="s">
        <v>68</v>
      </c>
      <c r="J320" t="s">
        <v>103</v>
      </c>
    </row>
    <row r="321" spans="9:10" ht="15.75" thickBot="1">
      <c r="I321" s="68" t="s">
        <v>57</v>
      </c>
      <c r="J321" t="s">
        <v>104</v>
      </c>
    </row>
    <row r="322" spans="9:10" ht="15.75" thickBot="1">
      <c r="I322" s="64" t="s">
        <v>8</v>
      </c>
      <c r="J322" t="s">
        <v>98</v>
      </c>
    </row>
    <row r="323" spans="9:10" ht="15.75" thickBot="1">
      <c r="I323" s="67" t="s">
        <v>61</v>
      </c>
      <c r="J323" t="s">
        <v>99</v>
      </c>
    </row>
    <row r="324" spans="9:10" ht="15.75" thickBot="1">
      <c r="I324" s="66" t="s">
        <v>11</v>
      </c>
      <c r="J324" t="s">
        <v>100</v>
      </c>
    </row>
    <row r="325" spans="9:10" ht="15.75" thickBot="1">
      <c r="I325" s="80" t="s">
        <v>65</v>
      </c>
      <c r="J325" t="s">
        <v>101</v>
      </c>
    </row>
    <row r="326" spans="9:10" ht="15.75" thickBot="1">
      <c r="I326" s="83" t="s">
        <v>88</v>
      </c>
      <c r="J326" t="s">
        <v>102</v>
      </c>
    </row>
  </sheetData>
  <mergeCells count="45">
    <mergeCell ref="B299:K299"/>
    <mergeCell ref="B300:C300"/>
    <mergeCell ref="C311:F311"/>
    <mergeCell ref="H311:K311"/>
    <mergeCell ref="C312:F312"/>
    <mergeCell ref="H312:K312"/>
    <mergeCell ref="B265:K265"/>
    <mergeCell ref="B266:C266"/>
    <mergeCell ref="B50:K50"/>
    <mergeCell ref="B51:C51"/>
    <mergeCell ref="C98:F98"/>
    <mergeCell ref="B146:K146"/>
    <mergeCell ref="B147:C147"/>
    <mergeCell ref="H98:K98"/>
    <mergeCell ref="B84:K84"/>
    <mergeCell ref="B129:K129"/>
    <mergeCell ref="B130:C130"/>
    <mergeCell ref="B112:K112"/>
    <mergeCell ref="B113:C113"/>
    <mergeCell ref="B67:K67"/>
    <mergeCell ref="B68:C68"/>
    <mergeCell ref="B248:K248"/>
    <mergeCell ref="B33:K33"/>
    <mergeCell ref="B34:C34"/>
    <mergeCell ref="B2:K2"/>
    <mergeCell ref="B3:K3"/>
    <mergeCell ref="B4:C4"/>
    <mergeCell ref="B17:K17"/>
    <mergeCell ref="B18:C18"/>
    <mergeCell ref="B282:K282"/>
    <mergeCell ref="B283:C283"/>
    <mergeCell ref="B249:C249"/>
    <mergeCell ref="B85:C85"/>
    <mergeCell ref="C97:F97"/>
    <mergeCell ref="H97:K97"/>
    <mergeCell ref="B214:K214"/>
    <mergeCell ref="B215:C215"/>
    <mergeCell ref="B180:K180"/>
    <mergeCell ref="B181:C181"/>
    <mergeCell ref="B163:K163"/>
    <mergeCell ref="B164:C164"/>
    <mergeCell ref="B198:C198"/>
    <mergeCell ref="B231:K231"/>
    <mergeCell ref="B232:C232"/>
    <mergeCell ref="B197:K197"/>
  </mergeCells>
  <printOptions horizontalCentered="1"/>
  <pageMargins left="0.70866141732283472" right="0.70866141732283472" top="0.19685039370078741" bottom="0.39370078740157483" header="0.31496062992125984" footer="0.31496062992125984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J57"/>
  <sheetViews>
    <sheetView workbookViewId="0">
      <pane xSplit="12" ySplit="1" topLeftCell="CJ2" activePane="bottomRight" state="frozen"/>
      <selection pane="topRight" activeCell="M1" sqref="M1"/>
      <selection pane="bottomLeft" activeCell="A2" sqref="A2"/>
      <selection pane="bottomRight" activeCell="A28" sqref="A28:XFD28"/>
    </sheetView>
  </sheetViews>
  <sheetFormatPr defaultRowHeight="12.75"/>
  <cols>
    <col min="1" max="1" width="4.5703125" style="61" customWidth="1"/>
    <col min="2" max="2" width="12.5703125" style="39" customWidth="1"/>
    <col min="3" max="3" width="8.42578125" style="39" customWidth="1"/>
    <col min="4" max="108" width="3.7109375" style="39" customWidth="1"/>
    <col min="109" max="109" width="4.42578125" style="39" customWidth="1"/>
    <col min="110" max="110" width="7.7109375" style="39" customWidth="1"/>
    <col min="111" max="111" width="9.140625" style="39"/>
    <col min="112" max="112" width="6.42578125" style="39" customWidth="1"/>
    <col min="113" max="113" width="6.5703125" style="39" customWidth="1"/>
    <col min="114" max="16384" width="9.140625" style="39"/>
  </cols>
  <sheetData>
    <row r="1" spans="1:113" ht="15.75" customHeight="1">
      <c r="A1" s="302" t="s">
        <v>23</v>
      </c>
      <c r="B1" s="304" t="s">
        <v>41</v>
      </c>
      <c r="C1" s="306" t="s">
        <v>42</v>
      </c>
      <c r="D1" s="308" t="s">
        <v>56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309"/>
      <c r="DH1" s="309"/>
      <c r="DI1" s="310"/>
    </row>
    <row r="2" spans="1:113" ht="18" customHeight="1" thickBot="1">
      <c r="A2" s="303"/>
      <c r="B2" s="305"/>
      <c r="C2" s="307"/>
      <c r="D2" s="40">
        <v>1</v>
      </c>
      <c r="E2" s="40">
        <v>2</v>
      </c>
      <c r="F2" s="40">
        <v>3</v>
      </c>
      <c r="G2" s="40">
        <v>4</v>
      </c>
      <c r="H2" s="40">
        <v>5</v>
      </c>
      <c r="I2" s="40">
        <v>6</v>
      </c>
      <c r="J2" s="130">
        <v>7</v>
      </c>
      <c r="K2" s="127">
        <v>8</v>
      </c>
      <c r="L2" s="40">
        <v>9</v>
      </c>
      <c r="M2" s="40">
        <v>10</v>
      </c>
      <c r="N2" s="40">
        <v>11</v>
      </c>
      <c r="O2" s="40">
        <v>12</v>
      </c>
      <c r="P2" s="40">
        <v>13</v>
      </c>
      <c r="Q2" s="130">
        <v>14</v>
      </c>
      <c r="R2" s="127">
        <v>15</v>
      </c>
      <c r="S2" s="40">
        <v>16</v>
      </c>
      <c r="T2" s="40">
        <v>17</v>
      </c>
      <c r="U2" s="40">
        <v>18</v>
      </c>
      <c r="V2" s="40">
        <v>19</v>
      </c>
      <c r="W2" s="41">
        <v>20</v>
      </c>
      <c r="X2" s="130">
        <v>21</v>
      </c>
      <c r="Y2" s="168">
        <v>22</v>
      </c>
      <c r="Z2" s="41">
        <v>23</v>
      </c>
      <c r="AA2" s="41">
        <v>24</v>
      </c>
      <c r="AB2" s="41">
        <v>25</v>
      </c>
      <c r="AC2" s="41">
        <v>26</v>
      </c>
      <c r="AD2" s="41">
        <v>27</v>
      </c>
      <c r="AE2" s="130">
        <v>28</v>
      </c>
      <c r="AF2" s="168">
        <v>29</v>
      </c>
      <c r="AG2" s="41">
        <v>30</v>
      </c>
      <c r="AH2" s="41">
        <v>31</v>
      </c>
      <c r="AI2" s="41">
        <v>32</v>
      </c>
      <c r="AJ2" s="41">
        <v>33</v>
      </c>
      <c r="AK2" s="41">
        <v>34</v>
      </c>
      <c r="AL2" s="130">
        <v>35</v>
      </c>
      <c r="AM2" s="168">
        <v>36</v>
      </c>
      <c r="AN2" s="41">
        <v>37</v>
      </c>
      <c r="AO2" s="41">
        <v>38</v>
      </c>
      <c r="AP2" s="41">
        <v>39</v>
      </c>
      <c r="AQ2" s="41">
        <v>40</v>
      </c>
      <c r="AR2" s="41">
        <v>41</v>
      </c>
      <c r="AS2" s="130">
        <v>42</v>
      </c>
      <c r="AT2" s="168">
        <v>43</v>
      </c>
      <c r="AU2" s="40">
        <v>44</v>
      </c>
      <c r="AV2" s="40">
        <v>45</v>
      </c>
      <c r="AW2" s="40">
        <v>46</v>
      </c>
      <c r="AX2" s="40">
        <v>47</v>
      </c>
      <c r="AY2" s="40">
        <v>48</v>
      </c>
      <c r="AZ2" s="130">
        <v>49</v>
      </c>
      <c r="BA2" s="254">
        <v>50</v>
      </c>
      <c r="BB2" s="40">
        <v>51</v>
      </c>
      <c r="BC2" s="40">
        <v>52</v>
      </c>
      <c r="BD2" s="40">
        <v>53</v>
      </c>
      <c r="BE2" s="40">
        <v>54</v>
      </c>
      <c r="BF2" s="40">
        <v>55</v>
      </c>
      <c r="BG2" s="130">
        <v>56</v>
      </c>
      <c r="BH2" s="127">
        <v>57</v>
      </c>
      <c r="BI2" s="127">
        <v>58</v>
      </c>
      <c r="BJ2" s="127">
        <v>59</v>
      </c>
      <c r="BK2" s="127">
        <v>60</v>
      </c>
      <c r="BL2" s="127">
        <v>61</v>
      </c>
      <c r="BM2" s="127">
        <v>62</v>
      </c>
      <c r="BN2" s="130">
        <v>63</v>
      </c>
      <c r="BO2" s="127">
        <v>64</v>
      </c>
      <c r="BP2" s="127">
        <v>65</v>
      </c>
      <c r="BQ2" s="127">
        <v>66</v>
      </c>
      <c r="BR2" s="127">
        <v>67</v>
      </c>
      <c r="BS2" s="127">
        <v>68</v>
      </c>
      <c r="BT2" s="127">
        <v>69</v>
      </c>
      <c r="BU2" s="130">
        <v>70</v>
      </c>
      <c r="BV2" s="127">
        <v>71</v>
      </c>
      <c r="BW2" s="40">
        <v>72</v>
      </c>
      <c r="BX2" s="40">
        <v>73</v>
      </c>
      <c r="BY2" s="40">
        <v>74</v>
      </c>
      <c r="BZ2" s="40">
        <v>75</v>
      </c>
      <c r="CA2" s="40">
        <v>76</v>
      </c>
      <c r="CB2" s="130">
        <v>77</v>
      </c>
      <c r="CC2" s="127">
        <v>78</v>
      </c>
      <c r="CD2" s="127">
        <v>79</v>
      </c>
      <c r="CE2" s="127">
        <v>80</v>
      </c>
      <c r="CF2" s="127">
        <v>81</v>
      </c>
      <c r="CG2" s="40">
        <v>82</v>
      </c>
      <c r="CH2" s="127">
        <v>83</v>
      </c>
      <c r="CI2" s="262">
        <v>84</v>
      </c>
      <c r="CJ2" s="127">
        <v>85</v>
      </c>
      <c r="CK2" s="40">
        <v>86</v>
      </c>
      <c r="CL2" s="40">
        <v>87</v>
      </c>
      <c r="CM2" s="40">
        <v>88</v>
      </c>
      <c r="CN2" s="40">
        <v>89</v>
      </c>
      <c r="CO2" s="40">
        <v>90</v>
      </c>
      <c r="CP2" s="130">
        <v>91</v>
      </c>
      <c r="CQ2" s="127">
        <v>92</v>
      </c>
      <c r="CR2" s="127">
        <v>93</v>
      </c>
      <c r="CS2" s="127">
        <v>94</v>
      </c>
      <c r="CT2" s="127">
        <v>95</v>
      </c>
      <c r="CU2" s="127">
        <v>96</v>
      </c>
      <c r="CV2" s="40">
        <v>97</v>
      </c>
      <c r="CW2" s="262">
        <v>98</v>
      </c>
      <c r="CX2" s="127">
        <v>99</v>
      </c>
      <c r="CY2" s="127">
        <v>100</v>
      </c>
      <c r="CZ2" s="127">
        <v>101</v>
      </c>
      <c r="DA2" s="127">
        <v>102</v>
      </c>
      <c r="DB2" s="127">
        <v>103</v>
      </c>
      <c r="DC2" s="40">
        <v>104</v>
      </c>
      <c r="DD2" s="41">
        <v>105</v>
      </c>
      <c r="DE2" s="42" t="s">
        <v>43</v>
      </c>
      <c r="DF2" s="43" t="s">
        <v>44</v>
      </c>
      <c r="DG2" s="44" t="s">
        <v>27</v>
      </c>
      <c r="DH2" s="45" t="s">
        <v>45</v>
      </c>
      <c r="DI2" s="46" t="s">
        <v>46</v>
      </c>
    </row>
    <row r="3" spans="1:113" ht="15" thickTop="1">
      <c r="A3" s="70">
        <v>1</v>
      </c>
      <c r="B3" s="48" t="s">
        <v>60</v>
      </c>
      <c r="C3" s="49" t="s">
        <v>8</v>
      </c>
      <c r="D3" s="50"/>
      <c r="E3" s="50"/>
      <c r="F3" s="50"/>
      <c r="G3" s="50"/>
      <c r="H3" s="69"/>
      <c r="I3" s="50"/>
      <c r="J3" s="132"/>
      <c r="K3" s="129"/>
      <c r="L3" s="50"/>
      <c r="M3" s="50"/>
      <c r="N3" s="50"/>
      <c r="O3" s="50"/>
      <c r="P3" s="50"/>
      <c r="Q3" s="132"/>
      <c r="R3" s="129"/>
      <c r="S3" s="50">
        <v>148</v>
      </c>
      <c r="T3" s="50">
        <v>156</v>
      </c>
      <c r="U3" s="50"/>
      <c r="V3" s="51"/>
      <c r="W3" s="51"/>
      <c r="X3" s="159"/>
      <c r="Y3" s="53"/>
      <c r="Z3" s="51">
        <v>159</v>
      </c>
      <c r="AA3" s="51">
        <v>157</v>
      </c>
      <c r="AB3" s="51">
        <v>169</v>
      </c>
      <c r="AC3" s="51"/>
      <c r="AD3" s="51">
        <v>180</v>
      </c>
      <c r="AE3" s="159">
        <v>141</v>
      </c>
      <c r="AF3" s="53" t="s">
        <v>262</v>
      </c>
      <c r="AG3" s="51">
        <v>140</v>
      </c>
      <c r="AH3" s="51"/>
      <c r="AI3" s="51"/>
      <c r="AJ3" s="51"/>
      <c r="AK3" s="51"/>
      <c r="AL3" s="159">
        <v>151</v>
      </c>
      <c r="AM3" s="53"/>
      <c r="AN3" s="51">
        <v>161</v>
      </c>
      <c r="AO3" s="51">
        <v>171</v>
      </c>
      <c r="AP3" s="51">
        <v>161</v>
      </c>
      <c r="AQ3" s="51">
        <v>212</v>
      </c>
      <c r="AR3" s="51">
        <v>147</v>
      </c>
      <c r="AS3" s="159">
        <v>126</v>
      </c>
      <c r="AT3" s="53"/>
      <c r="AU3" s="53"/>
      <c r="AV3" s="53"/>
      <c r="AW3" s="53"/>
      <c r="AX3" s="53"/>
      <c r="AY3" s="51">
        <v>119</v>
      </c>
      <c r="AZ3" s="249">
        <v>151</v>
      </c>
      <c r="BA3" s="253">
        <v>191</v>
      </c>
      <c r="BB3" s="53">
        <v>158</v>
      </c>
      <c r="BC3" s="53">
        <v>134</v>
      </c>
      <c r="BD3" s="53">
        <v>162</v>
      </c>
      <c r="BE3" s="53"/>
      <c r="BF3" s="53"/>
      <c r="BG3" s="159"/>
      <c r="BH3" s="53">
        <v>157</v>
      </c>
      <c r="BI3" s="53">
        <v>160</v>
      </c>
      <c r="BJ3" s="53">
        <v>169</v>
      </c>
      <c r="BK3" s="53"/>
      <c r="BL3" s="53"/>
      <c r="BM3" s="53">
        <v>140</v>
      </c>
      <c r="BN3" s="159">
        <v>126</v>
      </c>
      <c r="BO3" s="53">
        <v>147</v>
      </c>
      <c r="BP3" s="53">
        <v>155</v>
      </c>
      <c r="BQ3" s="53"/>
      <c r="BR3" s="53"/>
      <c r="BS3" s="53">
        <v>164</v>
      </c>
      <c r="BT3" s="53">
        <v>162</v>
      </c>
      <c r="BU3" s="159">
        <v>163</v>
      </c>
      <c r="BV3" s="53">
        <v>180</v>
      </c>
      <c r="BW3" s="53">
        <v>153</v>
      </c>
      <c r="BX3" s="53">
        <v>114</v>
      </c>
      <c r="BY3" s="53">
        <v>154</v>
      </c>
      <c r="BZ3" s="53">
        <v>216</v>
      </c>
      <c r="CA3" s="53">
        <v>124</v>
      </c>
      <c r="CB3" s="159">
        <v>227</v>
      </c>
      <c r="CC3" s="53">
        <v>144</v>
      </c>
      <c r="CD3" s="53">
        <v>139</v>
      </c>
      <c r="CE3" s="53">
        <v>160</v>
      </c>
      <c r="CF3" s="53">
        <v>124</v>
      </c>
      <c r="CG3" s="51">
        <v>157</v>
      </c>
      <c r="CH3" s="53">
        <v>134</v>
      </c>
      <c r="CI3" s="249"/>
      <c r="CJ3" s="53">
        <v>164</v>
      </c>
      <c r="CK3" s="53">
        <v>188</v>
      </c>
      <c r="CL3" s="53">
        <v>166</v>
      </c>
      <c r="CM3" s="53">
        <v>164</v>
      </c>
      <c r="CN3" s="53">
        <v>167</v>
      </c>
      <c r="CO3" s="51">
        <v>135</v>
      </c>
      <c r="CP3" s="249">
        <v>148</v>
      </c>
      <c r="CQ3" s="53">
        <v>180</v>
      </c>
      <c r="CR3" s="53">
        <v>195</v>
      </c>
      <c r="CS3" s="53">
        <v>149</v>
      </c>
      <c r="CT3" s="53">
        <v>144</v>
      </c>
      <c r="CU3" s="53">
        <v>104</v>
      </c>
      <c r="CV3" s="51">
        <v>150</v>
      </c>
      <c r="CW3" s="249">
        <v>120</v>
      </c>
      <c r="CX3" s="53">
        <v>155</v>
      </c>
      <c r="CY3" s="53">
        <v>130</v>
      </c>
      <c r="CZ3" s="53"/>
      <c r="DA3" s="53"/>
      <c r="DB3" s="53"/>
      <c r="DC3" s="53"/>
      <c r="DD3" s="51"/>
      <c r="DE3" s="79">
        <f>COUNTA(D3:DD3)-1</f>
        <v>60</v>
      </c>
      <c r="DF3" s="51">
        <f>SUM(D3:DD3)</f>
        <v>9322</v>
      </c>
      <c r="DG3" s="52">
        <f>DF3/DE3</f>
        <v>155.36666666666667</v>
      </c>
      <c r="DH3" s="245">
        <f>MAX(D3:DD3)</f>
        <v>227</v>
      </c>
      <c r="DI3" s="54">
        <f>MIN(D3:DD3)</f>
        <v>104</v>
      </c>
    </row>
    <row r="4" spans="1:113" ht="14.25">
      <c r="A4" s="47">
        <v>2</v>
      </c>
      <c r="B4" s="48" t="s">
        <v>48</v>
      </c>
      <c r="C4" s="49" t="s">
        <v>8</v>
      </c>
      <c r="D4" s="50"/>
      <c r="E4" s="50"/>
      <c r="F4" s="50"/>
      <c r="G4" s="50"/>
      <c r="H4" s="50"/>
      <c r="I4" s="50"/>
      <c r="J4" s="132"/>
      <c r="K4" s="129"/>
      <c r="L4" s="50"/>
      <c r="M4" s="50"/>
      <c r="N4" s="50"/>
      <c r="O4" s="50"/>
      <c r="P4" s="50"/>
      <c r="Q4" s="132"/>
      <c r="R4" s="129"/>
      <c r="S4" s="50"/>
      <c r="T4" s="50"/>
      <c r="U4" s="50">
        <v>183</v>
      </c>
      <c r="V4" s="51"/>
      <c r="W4" s="51">
        <v>158</v>
      </c>
      <c r="X4" s="159">
        <v>153</v>
      </c>
      <c r="Y4" s="53"/>
      <c r="Z4" s="51">
        <v>141</v>
      </c>
      <c r="AA4" s="51">
        <v>147</v>
      </c>
      <c r="AB4" s="63"/>
      <c r="AC4" s="51">
        <v>112</v>
      </c>
      <c r="AD4" s="51">
        <v>179</v>
      </c>
      <c r="AE4" s="159">
        <v>202</v>
      </c>
      <c r="AF4" s="53" t="s">
        <v>262</v>
      </c>
      <c r="AG4" s="51">
        <v>143</v>
      </c>
      <c r="AH4" s="51"/>
      <c r="AI4" s="51"/>
      <c r="AJ4" s="51"/>
      <c r="AK4" s="51"/>
      <c r="AL4" s="159"/>
      <c r="AM4" s="53">
        <v>181</v>
      </c>
      <c r="AN4" s="51">
        <v>156</v>
      </c>
      <c r="AO4" s="51"/>
      <c r="AP4" s="51">
        <v>131</v>
      </c>
      <c r="AQ4" s="51">
        <v>176</v>
      </c>
      <c r="AR4" s="51">
        <v>173</v>
      </c>
      <c r="AS4" s="159">
        <v>159</v>
      </c>
      <c r="AT4" s="53">
        <v>136</v>
      </c>
      <c r="AU4" s="53">
        <v>158</v>
      </c>
      <c r="AV4" s="53">
        <v>135</v>
      </c>
      <c r="AW4" s="53">
        <v>157</v>
      </c>
      <c r="AX4" s="53">
        <v>171</v>
      </c>
      <c r="AY4" s="51">
        <v>148</v>
      </c>
      <c r="AZ4" s="249">
        <v>170</v>
      </c>
      <c r="BA4" s="53">
        <v>150</v>
      </c>
      <c r="BB4" s="53">
        <v>160</v>
      </c>
      <c r="BC4" s="53">
        <v>139</v>
      </c>
      <c r="BD4" s="53">
        <v>177</v>
      </c>
      <c r="BE4" s="53">
        <v>141</v>
      </c>
      <c r="BF4" s="53">
        <v>152</v>
      </c>
      <c r="BG4" s="159">
        <v>124</v>
      </c>
      <c r="BH4" s="53">
        <v>190</v>
      </c>
      <c r="BI4" s="53">
        <v>146</v>
      </c>
      <c r="BJ4" s="53">
        <v>138</v>
      </c>
      <c r="BK4" s="53">
        <v>159</v>
      </c>
      <c r="BL4" s="53">
        <v>124</v>
      </c>
      <c r="BM4" s="53">
        <v>167</v>
      </c>
      <c r="BN4" s="159">
        <v>157</v>
      </c>
      <c r="BO4" s="53"/>
      <c r="BP4" s="53">
        <v>136</v>
      </c>
      <c r="BQ4" s="53">
        <v>150</v>
      </c>
      <c r="BR4" s="53">
        <v>153</v>
      </c>
      <c r="BS4" s="53">
        <v>140</v>
      </c>
      <c r="BT4" s="53">
        <v>165</v>
      </c>
      <c r="BU4" s="159">
        <v>141</v>
      </c>
      <c r="BV4" s="53">
        <v>168</v>
      </c>
      <c r="BW4" s="53">
        <v>138</v>
      </c>
      <c r="BX4" s="53">
        <v>164</v>
      </c>
      <c r="BY4" s="53">
        <v>170</v>
      </c>
      <c r="BZ4" s="53">
        <v>140</v>
      </c>
      <c r="CA4" s="53">
        <v>124</v>
      </c>
      <c r="CB4" s="159">
        <v>116</v>
      </c>
      <c r="CC4" s="53"/>
      <c r="CD4" s="53"/>
      <c r="CE4" s="53"/>
      <c r="CF4" s="53"/>
      <c r="CG4" s="51"/>
      <c r="CH4" s="53">
        <v>112</v>
      </c>
      <c r="CI4" s="249">
        <v>156</v>
      </c>
      <c r="CJ4" s="53">
        <v>156</v>
      </c>
      <c r="CK4" s="53">
        <v>141</v>
      </c>
      <c r="CL4" s="53">
        <v>153</v>
      </c>
      <c r="CM4" s="53">
        <v>142</v>
      </c>
      <c r="CN4" s="53">
        <v>167</v>
      </c>
      <c r="CO4" s="51">
        <v>139</v>
      </c>
      <c r="CP4" s="249">
        <v>151</v>
      </c>
      <c r="CQ4" s="53">
        <v>202</v>
      </c>
      <c r="CR4" s="53">
        <v>170</v>
      </c>
      <c r="CS4" s="53">
        <v>183</v>
      </c>
      <c r="CT4" s="53">
        <v>158</v>
      </c>
      <c r="CU4" s="53"/>
      <c r="CV4" s="51"/>
      <c r="CW4" s="249"/>
      <c r="CX4" s="53"/>
      <c r="CY4" s="53"/>
      <c r="CZ4" s="53"/>
      <c r="DA4" s="53"/>
      <c r="DB4" s="53"/>
      <c r="DC4" s="53"/>
      <c r="DD4" s="51"/>
      <c r="DE4" s="79">
        <f>COUNTA(D4:DD4)-1</f>
        <v>62</v>
      </c>
      <c r="DF4" s="51">
        <f>SUM(D4:DD4)</f>
        <v>9528</v>
      </c>
      <c r="DG4" s="52">
        <f>DF4/DE4</f>
        <v>153.67741935483872</v>
      </c>
      <c r="DH4" s="53">
        <f>MAX(D4:DD4)</f>
        <v>202</v>
      </c>
      <c r="DI4" s="54">
        <f>MIN(D4:DD4)</f>
        <v>112</v>
      </c>
    </row>
    <row r="5" spans="1:113" ht="14.25">
      <c r="A5" s="47">
        <v>3</v>
      </c>
      <c r="B5" s="55" t="s">
        <v>67</v>
      </c>
      <c r="C5" s="49" t="s">
        <v>65</v>
      </c>
      <c r="D5" s="50">
        <v>111</v>
      </c>
      <c r="E5" s="50">
        <v>150</v>
      </c>
      <c r="F5" s="50">
        <v>169</v>
      </c>
      <c r="G5" s="69">
        <v>191</v>
      </c>
      <c r="H5" s="50">
        <v>153</v>
      </c>
      <c r="I5" s="50">
        <v>153</v>
      </c>
      <c r="J5" s="132">
        <v>159</v>
      </c>
      <c r="K5" s="129">
        <v>125</v>
      </c>
      <c r="L5" s="50">
        <v>157</v>
      </c>
      <c r="M5" s="50">
        <v>142</v>
      </c>
      <c r="N5" s="50">
        <v>146</v>
      </c>
      <c r="O5" s="50">
        <v>170</v>
      </c>
      <c r="P5" s="50">
        <v>158</v>
      </c>
      <c r="Q5" s="132">
        <v>180</v>
      </c>
      <c r="R5" s="129">
        <v>123</v>
      </c>
      <c r="S5" s="50">
        <v>143</v>
      </c>
      <c r="T5" s="50">
        <v>147</v>
      </c>
      <c r="U5" s="50">
        <v>167</v>
      </c>
      <c r="V5" s="51">
        <v>151</v>
      </c>
      <c r="W5" s="51">
        <v>168</v>
      </c>
      <c r="X5" s="159">
        <v>153</v>
      </c>
      <c r="Y5" s="53">
        <v>158</v>
      </c>
      <c r="Z5" s="51">
        <v>159</v>
      </c>
      <c r="AA5" s="51">
        <v>132</v>
      </c>
      <c r="AB5" s="51">
        <v>149</v>
      </c>
      <c r="AC5" s="51">
        <v>133</v>
      </c>
      <c r="AD5" s="51">
        <v>163</v>
      </c>
      <c r="AE5" s="159">
        <v>152</v>
      </c>
      <c r="AF5" s="53">
        <v>124</v>
      </c>
      <c r="AG5" s="51">
        <v>190</v>
      </c>
      <c r="AH5" s="51">
        <v>148</v>
      </c>
      <c r="AI5" s="51">
        <v>135</v>
      </c>
      <c r="AJ5" s="51">
        <v>148</v>
      </c>
      <c r="AK5" s="51">
        <v>171</v>
      </c>
      <c r="AL5" s="159">
        <v>142</v>
      </c>
      <c r="AM5" s="53"/>
      <c r="AN5" s="51"/>
      <c r="AO5" s="51"/>
      <c r="AP5" s="51"/>
      <c r="AQ5" s="51"/>
      <c r="AR5" s="51"/>
      <c r="AS5" s="159"/>
      <c r="AT5" s="53">
        <v>148</v>
      </c>
      <c r="AU5" s="53">
        <v>138</v>
      </c>
      <c r="AV5" s="53">
        <v>167</v>
      </c>
      <c r="AW5" s="53">
        <v>181</v>
      </c>
      <c r="AX5" s="53">
        <v>164</v>
      </c>
      <c r="AY5" s="51">
        <v>176</v>
      </c>
      <c r="AZ5" s="249">
        <v>157</v>
      </c>
      <c r="BA5" s="53">
        <v>143</v>
      </c>
      <c r="BB5" s="53">
        <v>138</v>
      </c>
      <c r="BC5" s="53">
        <v>142</v>
      </c>
      <c r="BD5" s="53">
        <v>165</v>
      </c>
      <c r="BE5" s="53"/>
      <c r="BF5" s="53"/>
      <c r="BG5" s="159"/>
      <c r="BH5" s="53"/>
      <c r="BI5" s="53"/>
      <c r="BJ5" s="53"/>
      <c r="BK5" s="53">
        <v>133</v>
      </c>
      <c r="BL5" s="53">
        <v>166</v>
      </c>
      <c r="BM5" s="53">
        <v>139</v>
      </c>
      <c r="BN5" s="159">
        <v>143</v>
      </c>
      <c r="BO5" s="53">
        <v>161</v>
      </c>
      <c r="BP5" s="53">
        <v>148</v>
      </c>
      <c r="BQ5" s="53"/>
      <c r="BR5" s="53"/>
      <c r="BS5" s="53">
        <v>160</v>
      </c>
      <c r="BT5" s="53">
        <v>177</v>
      </c>
      <c r="BU5" s="159">
        <v>175</v>
      </c>
      <c r="BV5" s="53">
        <v>159</v>
      </c>
      <c r="BW5" s="53">
        <v>158</v>
      </c>
      <c r="BX5" s="53">
        <v>140</v>
      </c>
      <c r="BY5" s="53">
        <v>135</v>
      </c>
      <c r="BZ5" s="53">
        <v>172</v>
      </c>
      <c r="CA5" s="53">
        <v>138</v>
      </c>
      <c r="CB5" s="159">
        <v>172</v>
      </c>
      <c r="CC5" s="53">
        <v>176</v>
      </c>
      <c r="CD5" s="53">
        <v>147</v>
      </c>
      <c r="CE5" s="53">
        <v>152</v>
      </c>
      <c r="CF5" s="53">
        <v>143</v>
      </c>
      <c r="CG5" s="51">
        <v>139</v>
      </c>
      <c r="CH5" s="53">
        <v>156</v>
      </c>
      <c r="CI5" s="249">
        <v>159</v>
      </c>
      <c r="CJ5" s="53">
        <v>144</v>
      </c>
      <c r="CK5" s="53">
        <v>161</v>
      </c>
      <c r="CL5" s="53">
        <v>123</v>
      </c>
      <c r="CM5" s="53">
        <v>169</v>
      </c>
      <c r="CN5" s="53"/>
      <c r="CO5" s="51"/>
      <c r="CP5" s="249"/>
      <c r="CQ5" s="53"/>
      <c r="CR5" s="53"/>
      <c r="CS5" s="53"/>
      <c r="CT5" s="53"/>
      <c r="CU5" s="53"/>
      <c r="CV5" s="51"/>
      <c r="CW5" s="249"/>
      <c r="CX5" s="53"/>
      <c r="CY5" s="53"/>
      <c r="CZ5" s="53"/>
      <c r="DA5" s="53"/>
      <c r="DB5" s="53"/>
      <c r="DC5" s="53"/>
      <c r="DD5" s="51"/>
      <c r="DE5" s="79">
        <f>COUNTA(D5:DD5)</f>
        <v>73</v>
      </c>
      <c r="DF5" s="51">
        <f>SUM(D5:DD5)</f>
        <v>11184</v>
      </c>
      <c r="DG5" s="52">
        <f>DF5/DE5</f>
        <v>153.20547945205479</v>
      </c>
      <c r="DH5" s="53">
        <f>MAX(D5:DD5)</f>
        <v>191</v>
      </c>
      <c r="DI5" s="54">
        <f>MIN(D5:DD5)</f>
        <v>111</v>
      </c>
    </row>
    <row r="6" spans="1:113" ht="14.25">
      <c r="A6" s="47">
        <v>4</v>
      </c>
      <c r="B6" s="60" t="s">
        <v>71</v>
      </c>
      <c r="C6" s="49" t="s">
        <v>68</v>
      </c>
      <c r="D6" s="50">
        <v>150</v>
      </c>
      <c r="E6" s="50"/>
      <c r="F6" s="50">
        <v>160</v>
      </c>
      <c r="G6" s="50"/>
      <c r="H6" s="50">
        <v>162</v>
      </c>
      <c r="I6" s="50">
        <v>166</v>
      </c>
      <c r="J6" s="132">
        <v>158</v>
      </c>
      <c r="K6" s="129">
        <v>200</v>
      </c>
      <c r="L6" s="50">
        <v>125</v>
      </c>
      <c r="M6" s="50">
        <v>160</v>
      </c>
      <c r="N6" s="50"/>
      <c r="O6" s="50">
        <v>155</v>
      </c>
      <c r="P6" s="50">
        <v>151</v>
      </c>
      <c r="Q6" s="132"/>
      <c r="R6" s="129">
        <v>138</v>
      </c>
      <c r="S6" s="50">
        <v>133</v>
      </c>
      <c r="T6" s="50"/>
      <c r="U6" s="50">
        <v>137</v>
      </c>
      <c r="V6" s="51">
        <v>175</v>
      </c>
      <c r="W6" s="51">
        <v>142</v>
      </c>
      <c r="X6" s="159">
        <v>164</v>
      </c>
      <c r="Y6" s="53">
        <v>126</v>
      </c>
      <c r="Z6" s="51">
        <v>138</v>
      </c>
      <c r="AA6" s="51"/>
      <c r="AB6" s="51">
        <v>155</v>
      </c>
      <c r="AC6" s="51"/>
      <c r="AD6" s="51">
        <v>148</v>
      </c>
      <c r="AE6" s="159">
        <v>176</v>
      </c>
      <c r="AF6" s="53">
        <v>110</v>
      </c>
      <c r="AG6" s="51"/>
      <c r="AH6" s="51"/>
      <c r="AI6" s="51">
        <v>134</v>
      </c>
      <c r="AJ6" s="51">
        <v>159</v>
      </c>
      <c r="AK6" s="51">
        <v>150</v>
      </c>
      <c r="AL6" s="159"/>
      <c r="AM6" s="53">
        <v>143</v>
      </c>
      <c r="AN6" s="51">
        <v>134</v>
      </c>
      <c r="AO6" s="51">
        <v>170</v>
      </c>
      <c r="AP6" s="51"/>
      <c r="AQ6" s="51"/>
      <c r="AR6" s="51">
        <v>133</v>
      </c>
      <c r="AS6" s="159">
        <v>186</v>
      </c>
      <c r="AT6" s="53">
        <v>174</v>
      </c>
      <c r="AU6" s="53"/>
      <c r="AV6" s="53">
        <v>172</v>
      </c>
      <c r="AW6" s="53">
        <v>119</v>
      </c>
      <c r="AX6" s="53"/>
      <c r="AY6" s="51">
        <v>127</v>
      </c>
      <c r="AZ6" s="249">
        <v>137</v>
      </c>
      <c r="BA6" s="53"/>
      <c r="BB6" s="53">
        <v>142</v>
      </c>
      <c r="BC6" s="53"/>
      <c r="BD6" s="53"/>
      <c r="BE6" s="53">
        <v>176</v>
      </c>
      <c r="BF6" s="53">
        <v>163</v>
      </c>
      <c r="BG6" s="159">
        <v>141</v>
      </c>
      <c r="BH6" s="53">
        <v>154</v>
      </c>
      <c r="BI6" s="53">
        <v>170</v>
      </c>
      <c r="BJ6" s="53">
        <v>131</v>
      </c>
      <c r="BK6" s="53"/>
      <c r="BL6" s="53">
        <v>163</v>
      </c>
      <c r="BM6" s="53">
        <v>157</v>
      </c>
      <c r="BN6" s="159">
        <v>181</v>
      </c>
      <c r="BO6" s="53">
        <v>169</v>
      </c>
      <c r="BP6" s="53"/>
      <c r="BQ6" s="53"/>
      <c r="BR6" s="53"/>
      <c r="BS6" s="53"/>
      <c r="BT6" s="53"/>
      <c r="BU6" s="159">
        <v>152</v>
      </c>
      <c r="BV6" s="53">
        <v>173</v>
      </c>
      <c r="BW6" s="53">
        <v>173</v>
      </c>
      <c r="BX6" s="53">
        <v>163</v>
      </c>
      <c r="BY6" s="53">
        <v>148</v>
      </c>
      <c r="BZ6" s="53"/>
      <c r="CA6" s="53"/>
      <c r="CB6" s="159"/>
      <c r="CC6" s="53">
        <v>182</v>
      </c>
      <c r="CD6" s="53">
        <v>148</v>
      </c>
      <c r="CE6" s="53">
        <v>129</v>
      </c>
      <c r="CF6" s="53">
        <v>154</v>
      </c>
      <c r="CG6" s="51">
        <v>121</v>
      </c>
      <c r="CH6" s="53">
        <v>160</v>
      </c>
      <c r="CI6" s="249">
        <v>142</v>
      </c>
      <c r="CJ6" s="53"/>
      <c r="CK6" s="53">
        <v>159</v>
      </c>
      <c r="CL6" s="53">
        <v>161</v>
      </c>
      <c r="CM6" s="53">
        <v>148</v>
      </c>
      <c r="CN6" s="53">
        <v>134</v>
      </c>
      <c r="CO6" s="51"/>
      <c r="CP6" s="249">
        <v>145</v>
      </c>
      <c r="CQ6" s="53">
        <v>143</v>
      </c>
      <c r="CR6" s="53"/>
      <c r="CS6" s="53">
        <v>161</v>
      </c>
      <c r="CT6" s="53">
        <v>151</v>
      </c>
      <c r="CU6" s="53">
        <v>160</v>
      </c>
      <c r="CV6" s="51">
        <v>157</v>
      </c>
      <c r="CW6" s="249">
        <v>163</v>
      </c>
      <c r="CX6" s="53">
        <v>146</v>
      </c>
      <c r="CY6" s="53"/>
      <c r="CZ6" s="53"/>
      <c r="DA6" s="53"/>
      <c r="DB6" s="53"/>
      <c r="DC6" s="53"/>
      <c r="DD6" s="51"/>
      <c r="DE6" s="79">
        <f>COUNTA(D6:DD6)</f>
        <v>70</v>
      </c>
      <c r="DF6" s="51">
        <f>SUM(D6:DD6)</f>
        <v>10687</v>
      </c>
      <c r="DG6" s="52">
        <f>DF6/DE6</f>
        <v>152.67142857142858</v>
      </c>
      <c r="DH6" s="246">
        <f>MAX(D6:DD6)</f>
        <v>200</v>
      </c>
      <c r="DI6" s="54">
        <f>MIN(D6:DD6)</f>
        <v>110</v>
      </c>
    </row>
    <row r="7" spans="1:113" ht="14.25">
      <c r="A7" s="47">
        <v>5</v>
      </c>
      <c r="B7" s="60" t="s">
        <v>377</v>
      </c>
      <c r="C7" s="49" t="s">
        <v>8</v>
      </c>
      <c r="D7" s="50"/>
      <c r="E7" s="50"/>
      <c r="F7" s="50"/>
      <c r="G7" s="50"/>
      <c r="H7" s="50"/>
      <c r="I7" s="50"/>
      <c r="J7" s="132"/>
      <c r="K7" s="129"/>
      <c r="L7" s="50"/>
      <c r="M7" s="50"/>
      <c r="N7" s="50"/>
      <c r="O7" s="50"/>
      <c r="P7" s="50"/>
      <c r="Q7" s="132"/>
      <c r="R7" s="129"/>
      <c r="S7" s="50"/>
      <c r="T7" s="50"/>
      <c r="U7" s="50"/>
      <c r="V7" s="51"/>
      <c r="W7" s="51"/>
      <c r="X7" s="159"/>
      <c r="Y7" s="53"/>
      <c r="Z7" s="51"/>
      <c r="AA7" s="51"/>
      <c r="AB7" s="51"/>
      <c r="AC7" s="51"/>
      <c r="AD7" s="51"/>
      <c r="AE7" s="159"/>
      <c r="AF7" s="53"/>
      <c r="AG7" s="51"/>
      <c r="AH7" s="51"/>
      <c r="AI7" s="51"/>
      <c r="AJ7" s="51"/>
      <c r="AK7" s="51"/>
      <c r="AL7" s="159"/>
      <c r="AM7" s="53"/>
      <c r="AN7" s="51"/>
      <c r="AO7" s="51"/>
      <c r="AP7" s="51"/>
      <c r="AQ7" s="51"/>
      <c r="AR7" s="51"/>
      <c r="AS7" s="159"/>
      <c r="AT7" s="53"/>
      <c r="AU7" s="53"/>
      <c r="AV7" s="53"/>
      <c r="AW7" s="53"/>
      <c r="AX7" s="53"/>
      <c r="AY7" s="51">
        <v>162</v>
      </c>
      <c r="AZ7" s="249"/>
      <c r="BA7" s="53"/>
      <c r="BB7" s="53"/>
      <c r="BC7" s="53"/>
      <c r="BD7" s="53"/>
      <c r="BE7" s="53"/>
      <c r="BF7" s="53"/>
      <c r="BG7" s="159"/>
      <c r="BH7" s="53"/>
      <c r="BI7" s="53"/>
      <c r="BJ7" s="53"/>
      <c r="BK7" s="53"/>
      <c r="BL7" s="53"/>
      <c r="BM7" s="53"/>
      <c r="BN7" s="159"/>
      <c r="BO7" s="53"/>
      <c r="BP7" s="53"/>
      <c r="BQ7" s="53"/>
      <c r="BR7" s="53"/>
      <c r="BS7" s="53"/>
      <c r="BT7" s="53"/>
      <c r="BU7" s="159"/>
      <c r="BV7" s="53"/>
      <c r="BW7" s="53"/>
      <c r="BX7" s="53"/>
      <c r="BY7" s="53"/>
      <c r="BZ7" s="53"/>
      <c r="CA7" s="53"/>
      <c r="CB7" s="159"/>
      <c r="CC7" s="53">
        <v>125</v>
      </c>
      <c r="CD7" s="53">
        <v>153</v>
      </c>
      <c r="CE7" s="53">
        <v>180</v>
      </c>
      <c r="CF7" s="53">
        <v>131</v>
      </c>
      <c r="CG7" s="51">
        <v>144</v>
      </c>
      <c r="CH7" s="53"/>
      <c r="CI7" s="249"/>
      <c r="CJ7" s="53"/>
      <c r="CK7" s="53"/>
      <c r="CL7" s="53"/>
      <c r="CM7" s="53"/>
      <c r="CN7" s="53"/>
      <c r="CO7" s="51"/>
      <c r="CP7" s="249"/>
      <c r="CQ7" s="53"/>
      <c r="CR7" s="53"/>
      <c r="CS7" s="53"/>
      <c r="CT7" s="53"/>
      <c r="CU7" s="53"/>
      <c r="CV7" s="51"/>
      <c r="CW7" s="249"/>
      <c r="CX7" s="53"/>
      <c r="CY7" s="53"/>
      <c r="CZ7" s="53"/>
      <c r="DA7" s="53"/>
      <c r="DB7" s="53"/>
      <c r="DC7" s="53"/>
      <c r="DD7" s="51"/>
      <c r="DE7" s="256">
        <f>COUNTA(D7:DD7)</f>
        <v>6</v>
      </c>
      <c r="DF7" s="51">
        <f>SUM(D7:DD7)</f>
        <v>895</v>
      </c>
      <c r="DG7" s="52">
        <f>DF7/DE7</f>
        <v>149.16666666666666</v>
      </c>
      <c r="DH7" s="53">
        <f>MAX(D7:DD7)</f>
        <v>180</v>
      </c>
      <c r="DI7" s="54">
        <f>MIN(D7:DD7)</f>
        <v>125</v>
      </c>
    </row>
    <row r="8" spans="1:113" ht="14.25">
      <c r="A8" s="47">
        <v>6</v>
      </c>
      <c r="B8" s="48" t="s">
        <v>47</v>
      </c>
      <c r="C8" s="49" t="s">
        <v>57</v>
      </c>
      <c r="D8" s="50">
        <v>136</v>
      </c>
      <c r="E8" s="50"/>
      <c r="F8" s="50"/>
      <c r="G8" s="50">
        <v>161</v>
      </c>
      <c r="H8" s="50">
        <v>157</v>
      </c>
      <c r="I8" s="50">
        <v>148</v>
      </c>
      <c r="J8" s="132">
        <v>146</v>
      </c>
      <c r="K8" s="129"/>
      <c r="L8" s="50">
        <v>155</v>
      </c>
      <c r="M8" s="50">
        <v>163</v>
      </c>
      <c r="N8" s="50"/>
      <c r="O8" s="50">
        <v>150</v>
      </c>
      <c r="P8" s="50">
        <v>155</v>
      </c>
      <c r="Q8" s="132"/>
      <c r="R8" s="129"/>
      <c r="S8" s="50">
        <v>170</v>
      </c>
      <c r="T8" s="50"/>
      <c r="U8" s="50">
        <v>193</v>
      </c>
      <c r="V8" s="51">
        <v>133</v>
      </c>
      <c r="W8" s="51">
        <v>143</v>
      </c>
      <c r="X8" s="159">
        <v>147</v>
      </c>
      <c r="Y8" s="53"/>
      <c r="Z8" s="51"/>
      <c r="AA8" s="51"/>
      <c r="AB8" s="51">
        <v>175</v>
      </c>
      <c r="AC8" s="51">
        <v>158</v>
      </c>
      <c r="AD8" s="51">
        <v>129</v>
      </c>
      <c r="AE8" s="159"/>
      <c r="AF8" s="53"/>
      <c r="AG8" s="51"/>
      <c r="AH8" s="51">
        <v>169</v>
      </c>
      <c r="AI8" s="51"/>
      <c r="AJ8" s="51">
        <v>119</v>
      </c>
      <c r="AK8" s="51">
        <v>119</v>
      </c>
      <c r="AL8" s="159"/>
      <c r="AM8" s="53">
        <v>176</v>
      </c>
      <c r="AN8" s="51"/>
      <c r="AO8" s="51">
        <v>134</v>
      </c>
      <c r="AP8" s="51"/>
      <c r="AQ8" s="51">
        <v>149</v>
      </c>
      <c r="AR8" s="51">
        <v>127</v>
      </c>
      <c r="AS8" s="159">
        <v>156</v>
      </c>
      <c r="AT8" s="53"/>
      <c r="AU8" s="53">
        <v>171</v>
      </c>
      <c r="AV8" s="53"/>
      <c r="AW8" s="53">
        <v>168</v>
      </c>
      <c r="AX8" s="53"/>
      <c r="AY8" s="51">
        <v>152</v>
      </c>
      <c r="AZ8" s="249">
        <v>155</v>
      </c>
      <c r="BA8" s="53"/>
      <c r="BB8" s="53"/>
      <c r="BC8" s="53">
        <v>147</v>
      </c>
      <c r="BD8" s="53">
        <v>152</v>
      </c>
      <c r="BE8" s="53">
        <v>137</v>
      </c>
      <c r="BF8" s="53">
        <v>162</v>
      </c>
      <c r="BG8" s="159"/>
      <c r="BH8" s="53">
        <v>145</v>
      </c>
      <c r="BI8" s="53"/>
      <c r="BJ8" s="53">
        <v>106</v>
      </c>
      <c r="BK8" s="53"/>
      <c r="BL8" s="53">
        <v>145</v>
      </c>
      <c r="BM8" s="53"/>
      <c r="BN8" s="159">
        <v>142</v>
      </c>
      <c r="BO8" s="53"/>
      <c r="BP8" s="53"/>
      <c r="BQ8" s="53"/>
      <c r="BR8" s="53"/>
      <c r="BS8" s="53">
        <v>159</v>
      </c>
      <c r="BT8" s="53">
        <v>134</v>
      </c>
      <c r="BU8" s="159">
        <v>179</v>
      </c>
      <c r="BV8" s="53"/>
      <c r="BW8" s="53">
        <v>129</v>
      </c>
      <c r="BX8" s="53">
        <v>175</v>
      </c>
      <c r="BY8" s="53">
        <v>144</v>
      </c>
      <c r="BZ8" s="53">
        <v>139</v>
      </c>
      <c r="CA8" s="53">
        <v>129</v>
      </c>
      <c r="CB8" s="159"/>
      <c r="CC8" s="53">
        <v>135</v>
      </c>
      <c r="CD8" s="53">
        <v>124</v>
      </c>
      <c r="CE8" s="53">
        <v>168</v>
      </c>
      <c r="CF8" s="53">
        <v>167</v>
      </c>
      <c r="CG8" s="51">
        <v>143</v>
      </c>
      <c r="CH8" s="53">
        <v>165</v>
      </c>
      <c r="CI8" s="249">
        <v>159</v>
      </c>
      <c r="CJ8" s="191">
        <v>143</v>
      </c>
      <c r="CK8" s="53"/>
      <c r="CL8" s="53">
        <v>146</v>
      </c>
      <c r="CM8" s="53">
        <v>155</v>
      </c>
      <c r="CN8" s="53">
        <v>129</v>
      </c>
      <c r="CO8" s="51">
        <v>162</v>
      </c>
      <c r="CP8" s="249">
        <v>120</v>
      </c>
      <c r="CQ8" s="53">
        <v>117</v>
      </c>
      <c r="CR8" s="53">
        <v>153</v>
      </c>
      <c r="CS8" s="53">
        <v>157</v>
      </c>
      <c r="CT8" s="53">
        <v>127</v>
      </c>
      <c r="CU8" s="53">
        <v>150</v>
      </c>
      <c r="CV8" s="51">
        <v>168</v>
      </c>
      <c r="CW8" s="249">
        <v>149</v>
      </c>
      <c r="CX8" s="53"/>
      <c r="CY8" s="53">
        <v>155</v>
      </c>
      <c r="CZ8" s="53"/>
      <c r="DA8" s="53"/>
      <c r="DB8" s="53"/>
      <c r="DC8" s="53"/>
      <c r="DD8" s="51"/>
      <c r="DE8" s="79">
        <f>COUNTA(D8:DD8)</f>
        <v>66</v>
      </c>
      <c r="DF8" s="51">
        <f>SUM(D8:DD8)</f>
        <v>9830</v>
      </c>
      <c r="DG8" s="52">
        <f>DF8/DE8</f>
        <v>148.93939393939394</v>
      </c>
      <c r="DH8" s="53">
        <f>MAX(D8:DD8)</f>
        <v>193</v>
      </c>
      <c r="DI8" s="54">
        <f>MIN(D8:DD8)</f>
        <v>106</v>
      </c>
    </row>
    <row r="9" spans="1:113" ht="14.25">
      <c r="A9" s="47">
        <v>7</v>
      </c>
      <c r="B9" s="48" t="s">
        <v>140</v>
      </c>
      <c r="C9" s="49" t="s">
        <v>65</v>
      </c>
      <c r="D9" s="50">
        <v>155</v>
      </c>
      <c r="E9" s="50">
        <v>136</v>
      </c>
      <c r="F9" s="50">
        <v>162</v>
      </c>
      <c r="G9" s="50">
        <v>177</v>
      </c>
      <c r="H9" s="50">
        <v>146</v>
      </c>
      <c r="I9" s="50">
        <v>163</v>
      </c>
      <c r="J9" s="132">
        <v>137</v>
      </c>
      <c r="K9" s="129">
        <v>123</v>
      </c>
      <c r="L9" s="50">
        <v>143</v>
      </c>
      <c r="M9" s="50">
        <v>118</v>
      </c>
      <c r="N9" s="50">
        <v>134</v>
      </c>
      <c r="O9" s="50">
        <v>185</v>
      </c>
      <c r="P9" s="50">
        <v>148</v>
      </c>
      <c r="Q9" s="132">
        <v>160</v>
      </c>
      <c r="R9" s="129">
        <v>145</v>
      </c>
      <c r="S9" s="50">
        <v>131</v>
      </c>
      <c r="T9" s="50">
        <v>131</v>
      </c>
      <c r="U9" s="50">
        <v>183</v>
      </c>
      <c r="V9" s="51">
        <v>131</v>
      </c>
      <c r="W9" s="51">
        <v>163</v>
      </c>
      <c r="X9" s="159">
        <v>122</v>
      </c>
      <c r="Y9" s="53">
        <v>137</v>
      </c>
      <c r="Z9" s="51">
        <v>143</v>
      </c>
      <c r="AA9" s="51">
        <v>163</v>
      </c>
      <c r="AB9" s="63">
        <v>143</v>
      </c>
      <c r="AC9" s="51">
        <v>127</v>
      </c>
      <c r="AD9" s="51">
        <v>124</v>
      </c>
      <c r="AE9" s="159">
        <v>188</v>
      </c>
      <c r="AF9" s="53">
        <v>148</v>
      </c>
      <c r="AG9" s="51">
        <v>144</v>
      </c>
      <c r="AH9" s="51">
        <v>144</v>
      </c>
      <c r="AI9" s="51">
        <v>149</v>
      </c>
      <c r="AJ9" s="51">
        <v>166</v>
      </c>
      <c r="AK9" s="51">
        <v>204</v>
      </c>
      <c r="AL9" s="159">
        <v>157</v>
      </c>
      <c r="AM9" s="53">
        <v>157</v>
      </c>
      <c r="AN9" s="51">
        <v>131</v>
      </c>
      <c r="AO9" s="51">
        <v>146</v>
      </c>
      <c r="AP9" s="51">
        <v>142</v>
      </c>
      <c r="AQ9" s="51">
        <v>149</v>
      </c>
      <c r="AR9" s="51">
        <v>127</v>
      </c>
      <c r="AS9" s="159">
        <v>156</v>
      </c>
      <c r="AT9" s="53">
        <v>186</v>
      </c>
      <c r="AU9" s="53">
        <v>118</v>
      </c>
      <c r="AV9" s="53">
        <v>179</v>
      </c>
      <c r="AW9" s="53">
        <v>137</v>
      </c>
      <c r="AX9" s="53">
        <v>144</v>
      </c>
      <c r="AY9" s="51">
        <v>156</v>
      </c>
      <c r="AZ9" s="249">
        <v>154</v>
      </c>
      <c r="BA9" s="53">
        <v>150</v>
      </c>
      <c r="BB9" s="53">
        <v>138</v>
      </c>
      <c r="BC9" s="53">
        <v>117</v>
      </c>
      <c r="BD9" s="53">
        <v>154</v>
      </c>
      <c r="BE9" s="53">
        <v>163</v>
      </c>
      <c r="BF9" s="53">
        <v>135</v>
      </c>
      <c r="BG9" s="159">
        <v>105</v>
      </c>
      <c r="BH9" s="53">
        <v>153</v>
      </c>
      <c r="BI9" s="53">
        <v>152</v>
      </c>
      <c r="BJ9" s="53">
        <v>191</v>
      </c>
      <c r="BK9" s="53">
        <v>143</v>
      </c>
      <c r="BL9" s="53">
        <v>141</v>
      </c>
      <c r="BM9" s="53">
        <v>165</v>
      </c>
      <c r="BN9" s="159">
        <v>149</v>
      </c>
      <c r="BO9" s="53">
        <v>148</v>
      </c>
      <c r="BP9" s="53">
        <v>148</v>
      </c>
      <c r="BQ9" s="53">
        <v>180</v>
      </c>
      <c r="BR9" s="53">
        <v>178</v>
      </c>
      <c r="BS9" s="53">
        <v>169</v>
      </c>
      <c r="BT9" s="53">
        <v>136</v>
      </c>
      <c r="BU9" s="159">
        <v>160</v>
      </c>
      <c r="BV9" s="53">
        <v>140</v>
      </c>
      <c r="BW9" s="53">
        <v>175</v>
      </c>
      <c r="BX9" s="53">
        <v>142</v>
      </c>
      <c r="BY9" s="53">
        <v>99</v>
      </c>
      <c r="BZ9" s="53">
        <v>141</v>
      </c>
      <c r="CA9" s="53">
        <v>147</v>
      </c>
      <c r="CB9" s="159">
        <v>132</v>
      </c>
      <c r="CC9" s="53">
        <v>156</v>
      </c>
      <c r="CD9" s="53">
        <v>172</v>
      </c>
      <c r="CE9" s="53">
        <v>156</v>
      </c>
      <c r="CF9" s="53">
        <v>114</v>
      </c>
      <c r="CG9" s="51">
        <v>135</v>
      </c>
      <c r="CH9" s="53">
        <v>172</v>
      </c>
      <c r="CI9" s="249">
        <v>145</v>
      </c>
      <c r="CJ9" s="53">
        <v>158</v>
      </c>
      <c r="CK9" s="53">
        <v>137</v>
      </c>
      <c r="CL9" s="53">
        <v>167</v>
      </c>
      <c r="CM9" s="53">
        <v>154</v>
      </c>
      <c r="CN9" s="53">
        <v>126</v>
      </c>
      <c r="CO9" s="51">
        <v>151</v>
      </c>
      <c r="CP9" s="249">
        <v>148</v>
      </c>
      <c r="CQ9" s="53">
        <v>117</v>
      </c>
      <c r="CR9" s="53">
        <v>120</v>
      </c>
      <c r="CS9" s="53">
        <v>156</v>
      </c>
      <c r="CT9" s="53">
        <v>139</v>
      </c>
      <c r="CU9" s="53">
        <v>145</v>
      </c>
      <c r="CV9" s="51">
        <v>112</v>
      </c>
      <c r="CW9" s="249">
        <v>171</v>
      </c>
      <c r="CX9" s="53">
        <v>151</v>
      </c>
      <c r="CY9" s="53">
        <v>165</v>
      </c>
      <c r="CZ9" s="53">
        <v>167</v>
      </c>
      <c r="DA9" s="53"/>
      <c r="DB9" s="53"/>
      <c r="DC9" s="53"/>
      <c r="DD9" s="51"/>
      <c r="DE9" s="79">
        <f>COUNTA(D9:DD9)</f>
        <v>101</v>
      </c>
      <c r="DF9" s="51">
        <f>SUM(D9:DD9)</f>
        <v>14997</v>
      </c>
      <c r="DG9" s="52">
        <f>DF9/DE9</f>
        <v>148.48514851485149</v>
      </c>
      <c r="DH9" s="53">
        <f>MAX(D9:DD9)</f>
        <v>204</v>
      </c>
      <c r="DI9" s="54">
        <f>MIN(D9:DD9)</f>
        <v>99</v>
      </c>
    </row>
    <row r="10" spans="1:113" ht="14.25">
      <c r="A10" s="47">
        <v>8</v>
      </c>
      <c r="B10" s="48" t="s">
        <v>69</v>
      </c>
      <c r="C10" s="49" t="s">
        <v>68</v>
      </c>
      <c r="D10" s="50"/>
      <c r="E10" s="50">
        <v>135</v>
      </c>
      <c r="F10" s="50">
        <v>123</v>
      </c>
      <c r="G10" s="50">
        <v>133</v>
      </c>
      <c r="H10" s="50">
        <v>180</v>
      </c>
      <c r="I10" s="50">
        <v>128</v>
      </c>
      <c r="J10" s="132">
        <v>147</v>
      </c>
      <c r="K10" s="129">
        <v>139</v>
      </c>
      <c r="L10" s="50"/>
      <c r="M10" s="50">
        <v>155</v>
      </c>
      <c r="N10" s="50">
        <v>169</v>
      </c>
      <c r="O10" s="50">
        <v>159</v>
      </c>
      <c r="P10" s="50">
        <v>148</v>
      </c>
      <c r="Q10" s="132"/>
      <c r="R10" s="178">
        <v>198</v>
      </c>
      <c r="S10" s="50"/>
      <c r="T10" s="50">
        <v>134</v>
      </c>
      <c r="U10" s="50">
        <v>139</v>
      </c>
      <c r="V10" s="51"/>
      <c r="W10" s="51">
        <v>131</v>
      </c>
      <c r="X10" s="159">
        <v>140</v>
      </c>
      <c r="Y10" s="53">
        <v>140</v>
      </c>
      <c r="Z10" s="51">
        <v>165</v>
      </c>
      <c r="AA10" s="51">
        <v>161</v>
      </c>
      <c r="AB10" s="51">
        <v>135</v>
      </c>
      <c r="AC10" s="51">
        <v>162</v>
      </c>
      <c r="AD10" s="51"/>
      <c r="AE10" s="159">
        <v>118</v>
      </c>
      <c r="AF10" s="53">
        <v>117</v>
      </c>
      <c r="AG10" s="51">
        <v>202</v>
      </c>
      <c r="AH10" s="51">
        <v>113</v>
      </c>
      <c r="AI10" s="51"/>
      <c r="AJ10" s="51">
        <v>174</v>
      </c>
      <c r="AK10" s="51">
        <v>154</v>
      </c>
      <c r="AL10" s="159"/>
      <c r="AM10" s="53">
        <v>138</v>
      </c>
      <c r="AN10" s="51">
        <v>149</v>
      </c>
      <c r="AO10" s="51">
        <v>125</v>
      </c>
      <c r="AP10" s="51">
        <v>163</v>
      </c>
      <c r="AQ10" s="51">
        <v>112</v>
      </c>
      <c r="AR10" s="51">
        <v>171</v>
      </c>
      <c r="AS10" s="159">
        <v>161</v>
      </c>
      <c r="AT10" s="53">
        <v>155</v>
      </c>
      <c r="AU10" s="53">
        <v>187</v>
      </c>
      <c r="AV10" s="53"/>
      <c r="AW10" s="53"/>
      <c r="AX10" s="53"/>
      <c r="AY10" s="51">
        <v>150</v>
      </c>
      <c r="AZ10" s="249">
        <v>141</v>
      </c>
      <c r="BA10" s="53">
        <v>139</v>
      </c>
      <c r="BB10" s="53"/>
      <c r="BC10" s="53"/>
      <c r="BD10" s="53">
        <v>135</v>
      </c>
      <c r="BE10" s="53">
        <v>156</v>
      </c>
      <c r="BF10" s="53">
        <v>164</v>
      </c>
      <c r="BG10" s="159">
        <v>138</v>
      </c>
      <c r="BH10" s="53">
        <v>137</v>
      </c>
      <c r="BI10" s="53">
        <v>164</v>
      </c>
      <c r="BJ10" s="53">
        <v>157</v>
      </c>
      <c r="BK10" s="53"/>
      <c r="BL10" s="53">
        <v>130</v>
      </c>
      <c r="BM10" s="53">
        <v>145</v>
      </c>
      <c r="BN10" s="159">
        <v>149</v>
      </c>
      <c r="BO10" s="53">
        <v>178</v>
      </c>
      <c r="BP10" s="53"/>
      <c r="BQ10" s="53"/>
      <c r="BR10" s="53"/>
      <c r="BS10" s="53">
        <v>159</v>
      </c>
      <c r="BT10" s="53">
        <v>147</v>
      </c>
      <c r="BU10" s="159">
        <v>166</v>
      </c>
      <c r="BV10" s="53">
        <v>128</v>
      </c>
      <c r="BW10" s="53">
        <v>141</v>
      </c>
      <c r="BX10" s="53">
        <v>148</v>
      </c>
      <c r="BY10" s="53"/>
      <c r="BZ10" s="53">
        <v>149</v>
      </c>
      <c r="CA10" s="53">
        <v>122</v>
      </c>
      <c r="CB10" s="159"/>
      <c r="CC10" s="53"/>
      <c r="CD10" s="53"/>
      <c r="CE10" s="53">
        <v>131</v>
      </c>
      <c r="CF10" s="53">
        <v>134</v>
      </c>
      <c r="CG10" s="51">
        <v>150</v>
      </c>
      <c r="CH10" s="53">
        <v>143</v>
      </c>
      <c r="CI10" s="249">
        <v>137</v>
      </c>
      <c r="CJ10" s="53">
        <v>139</v>
      </c>
      <c r="CK10" s="53">
        <v>145</v>
      </c>
      <c r="CL10" s="53"/>
      <c r="CM10" s="53">
        <v>143</v>
      </c>
      <c r="CN10" s="53">
        <v>181</v>
      </c>
      <c r="CO10" s="51">
        <v>186</v>
      </c>
      <c r="CP10" s="249">
        <v>157</v>
      </c>
      <c r="CQ10" s="53"/>
      <c r="CR10" s="53">
        <v>158</v>
      </c>
      <c r="CS10" s="53">
        <v>139</v>
      </c>
      <c r="CT10" s="53">
        <v>122</v>
      </c>
      <c r="CU10" s="53"/>
      <c r="CV10" s="51">
        <v>134</v>
      </c>
      <c r="CW10" s="249">
        <v>180</v>
      </c>
      <c r="CX10" s="53"/>
      <c r="CY10" s="53">
        <v>148</v>
      </c>
      <c r="CZ10" s="53">
        <v>138</v>
      </c>
      <c r="DA10" s="53"/>
      <c r="DB10" s="53"/>
      <c r="DC10" s="53"/>
      <c r="DD10" s="51"/>
      <c r="DE10" s="79">
        <f>COUNTA(D10:DD10)</f>
        <v>76</v>
      </c>
      <c r="DF10" s="51">
        <f>SUM(D10:DD10)</f>
        <v>11268</v>
      </c>
      <c r="DG10" s="52">
        <f>DF10/DE10</f>
        <v>148.26315789473685</v>
      </c>
      <c r="DH10" s="53">
        <f>MAX(D10:DD10)</f>
        <v>202</v>
      </c>
      <c r="DI10" s="54">
        <f>MIN(D10:DD10)</f>
        <v>112</v>
      </c>
    </row>
    <row r="11" spans="1:113" ht="14.25">
      <c r="A11" s="47">
        <v>9</v>
      </c>
      <c r="B11" s="48" t="s">
        <v>137</v>
      </c>
      <c r="C11" s="49" t="s">
        <v>8</v>
      </c>
      <c r="D11" s="50">
        <v>137</v>
      </c>
      <c r="E11" s="50">
        <v>138</v>
      </c>
      <c r="F11" s="50">
        <v>168</v>
      </c>
      <c r="G11" s="50">
        <v>162</v>
      </c>
      <c r="H11" s="50">
        <v>152</v>
      </c>
      <c r="I11" s="50">
        <v>140</v>
      </c>
      <c r="J11" s="132">
        <v>127</v>
      </c>
      <c r="K11" s="129">
        <v>174</v>
      </c>
      <c r="L11" s="50">
        <v>130</v>
      </c>
      <c r="M11" s="50">
        <v>127</v>
      </c>
      <c r="N11" s="50">
        <v>144</v>
      </c>
      <c r="O11" s="50">
        <v>131</v>
      </c>
      <c r="P11" s="50">
        <v>127</v>
      </c>
      <c r="Q11" s="132">
        <v>145</v>
      </c>
      <c r="R11" s="129">
        <v>126</v>
      </c>
      <c r="S11" s="50">
        <v>140</v>
      </c>
      <c r="T11" s="50">
        <v>131</v>
      </c>
      <c r="U11" s="50"/>
      <c r="V11" s="51">
        <v>156</v>
      </c>
      <c r="W11" s="51">
        <v>161</v>
      </c>
      <c r="X11" s="159">
        <v>114</v>
      </c>
      <c r="Y11" s="193">
        <v>167</v>
      </c>
      <c r="Z11" s="51"/>
      <c r="AA11" s="51"/>
      <c r="AB11" s="51"/>
      <c r="AC11" s="51"/>
      <c r="AD11" s="51"/>
      <c r="AE11" s="159"/>
      <c r="AF11" s="53"/>
      <c r="AG11" s="51"/>
      <c r="AH11" s="51">
        <v>173</v>
      </c>
      <c r="AI11" s="51">
        <v>119</v>
      </c>
      <c r="AJ11" s="51">
        <v>137</v>
      </c>
      <c r="AK11" s="51">
        <v>188</v>
      </c>
      <c r="AL11" s="159">
        <v>164</v>
      </c>
      <c r="AM11" s="53"/>
      <c r="AN11" s="51"/>
      <c r="AO11" s="51"/>
      <c r="AP11" s="51"/>
      <c r="AQ11" s="51"/>
      <c r="AR11" s="51"/>
      <c r="AS11" s="159"/>
      <c r="AT11" s="53"/>
      <c r="AU11" s="53"/>
      <c r="AV11" s="53"/>
      <c r="AW11" s="53"/>
      <c r="AX11" s="53"/>
      <c r="AY11" s="51"/>
      <c r="AZ11" s="249"/>
      <c r="BA11" s="53"/>
      <c r="BB11" s="53"/>
      <c r="BC11" s="53"/>
      <c r="BD11" s="53"/>
      <c r="BE11" s="53"/>
      <c r="BF11" s="53"/>
      <c r="BG11" s="159"/>
      <c r="BH11" s="53"/>
      <c r="BI11" s="53"/>
      <c r="BJ11" s="53"/>
      <c r="BK11" s="53"/>
      <c r="BL11" s="53"/>
      <c r="BM11" s="53"/>
      <c r="BN11" s="159"/>
      <c r="BO11" s="53"/>
      <c r="BP11" s="53"/>
      <c r="BQ11" s="53"/>
      <c r="BR11" s="53"/>
      <c r="BS11" s="53"/>
      <c r="BT11" s="53"/>
      <c r="BU11" s="159"/>
      <c r="BV11" s="53"/>
      <c r="BW11" s="53"/>
      <c r="BX11" s="53"/>
      <c r="BY11" s="53"/>
      <c r="BZ11" s="53"/>
      <c r="CA11" s="53"/>
      <c r="CB11" s="159"/>
      <c r="CC11" s="53"/>
      <c r="CD11" s="53"/>
      <c r="CE11" s="53"/>
      <c r="CF11" s="53"/>
      <c r="CG11" s="51"/>
      <c r="CH11" s="53"/>
      <c r="CI11" s="249">
        <v>159</v>
      </c>
      <c r="CJ11" s="53"/>
      <c r="CK11" s="53"/>
      <c r="CL11" s="53"/>
      <c r="CM11" s="53"/>
      <c r="CN11" s="53"/>
      <c r="CO11" s="51"/>
      <c r="CP11" s="249"/>
      <c r="CQ11" s="53"/>
      <c r="CR11" s="53"/>
      <c r="CS11" s="53"/>
      <c r="CT11" s="53"/>
      <c r="CU11" s="53"/>
      <c r="CV11" s="51"/>
      <c r="CW11" s="249"/>
      <c r="CX11" s="53"/>
      <c r="CY11" s="53"/>
      <c r="CZ11" s="53"/>
      <c r="DA11" s="53"/>
      <c r="DB11" s="53"/>
      <c r="DC11" s="53"/>
      <c r="DD11" s="51"/>
      <c r="DE11" s="256">
        <f>COUNTA(D11:DD11)</f>
        <v>27</v>
      </c>
      <c r="DF11" s="51">
        <f>SUM(D11:DD11)</f>
        <v>3937</v>
      </c>
      <c r="DG11" s="52">
        <f>DF11/DE11</f>
        <v>145.81481481481481</v>
      </c>
      <c r="DH11" s="53">
        <f>MAX(D11:DD11)</f>
        <v>188</v>
      </c>
      <c r="DI11" s="54">
        <f>MIN(D11:DD11)</f>
        <v>114</v>
      </c>
    </row>
    <row r="12" spans="1:113" ht="14.25">
      <c r="A12" s="47">
        <v>10</v>
      </c>
      <c r="B12" s="48" t="s">
        <v>70</v>
      </c>
      <c r="C12" s="49" t="s">
        <v>68</v>
      </c>
      <c r="D12" s="50">
        <v>150</v>
      </c>
      <c r="E12" s="50"/>
      <c r="F12" s="50">
        <v>158</v>
      </c>
      <c r="G12" s="50">
        <v>132</v>
      </c>
      <c r="H12" s="50">
        <v>156</v>
      </c>
      <c r="I12" s="50">
        <v>112</v>
      </c>
      <c r="J12" s="132">
        <v>154</v>
      </c>
      <c r="K12" s="129"/>
      <c r="L12" s="50">
        <v>140</v>
      </c>
      <c r="M12" s="50">
        <v>165</v>
      </c>
      <c r="N12" s="50">
        <v>175</v>
      </c>
      <c r="O12" s="50"/>
      <c r="P12" s="50">
        <v>179</v>
      </c>
      <c r="Q12" s="132">
        <v>134</v>
      </c>
      <c r="R12" s="129"/>
      <c r="S12" s="50">
        <v>154</v>
      </c>
      <c r="T12" s="50">
        <v>156</v>
      </c>
      <c r="U12" s="50">
        <v>169</v>
      </c>
      <c r="V12" s="51">
        <v>170</v>
      </c>
      <c r="W12" s="51">
        <v>127</v>
      </c>
      <c r="X12" s="159">
        <v>126</v>
      </c>
      <c r="Y12" s="53">
        <v>137</v>
      </c>
      <c r="Z12" s="51"/>
      <c r="AA12" s="51">
        <v>120</v>
      </c>
      <c r="AB12" s="51">
        <v>176</v>
      </c>
      <c r="AC12" s="51">
        <v>149</v>
      </c>
      <c r="AD12" s="51">
        <v>133</v>
      </c>
      <c r="AE12" s="159"/>
      <c r="AF12" s="53"/>
      <c r="AG12" s="51">
        <v>191</v>
      </c>
      <c r="AH12" s="51">
        <v>159</v>
      </c>
      <c r="AI12" s="51"/>
      <c r="AJ12" s="51">
        <v>129</v>
      </c>
      <c r="AK12" s="51"/>
      <c r="AL12" s="159">
        <v>160</v>
      </c>
      <c r="AM12" s="53">
        <v>153</v>
      </c>
      <c r="AN12" s="51">
        <v>122</v>
      </c>
      <c r="AO12" s="51">
        <v>133</v>
      </c>
      <c r="AP12" s="51">
        <v>117</v>
      </c>
      <c r="AQ12" s="51">
        <v>144</v>
      </c>
      <c r="AR12" s="51">
        <v>170</v>
      </c>
      <c r="AS12" s="159">
        <v>131</v>
      </c>
      <c r="AT12" s="53">
        <v>127</v>
      </c>
      <c r="AU12" s="53"/>
      <c r="AV12" s="53"/>
      <c r="AW12" s="53">
        <v>153</v>
      </c>
      <c r="AX12" s="53">
        <v>150</v>
      </c>
      <c r="AY12" s="51">
        <v>111</v>
      </c>
      <c r="AZ12" s="249">
        <v>128</v>
      </c>
      <c r="BA12" s="53"/>
      <c r="BB12" s="53"/>
      <c r="BC12" s="53">
        <v>154</v>
      </c>
      <c r="BD12" s="53"/>
      <c r="BE12" s="53"/>
      <c r="BF12" s="53"/>
      <c r="BG12" s="159"/>
      <c r="BH12" s="53"/>
      <c r="BI12" s="53"/>
      <c r="BJ12" s="53">
        <v>161</v>
      </c>
      <c r="BK12" s="53">
        <v>170</v>
      </c>
      <c r="BL12" s="53"/>
      <c r="BM12" s="53">
        <v>149</v>
      </c>
      <c r="BN12" s="159"/>
      <c r="BO12" s="53"/>
      <c r="BP12" s="53">
        <v>135</v>
      </c>
      <c r="BQ12" s="53">
        <v>138</v>
      </c>
      <c r="BR12" s="53">
        <v>116</v>
      </c>
      <c r="BS12" s="53">
        <v>152</v>
      </c>
      <c r="BT12" s="53">
        <v>140</v>
      </c>
      <c r="BU12" s="159">
        <v>130</v>
      </c>
      <c r="BV12" s="53">
        <v>142</v>
      </c>
      <c r="BW12" s="53"/>
      <c r="BX12" s="53">
        <v>215</v>
      </c>
      <c r="BY12" s="53"/>
      <c r="BZ12" s="53">
        <v>121</v>
      </c>
      <c r="CA12" s="53">
        <v>169</v>
      </c>
      <c r="CB12" s="159">
        <v>97</v>
      </c>
      <c r="CC12" s="53">
        <v>156</v>
      </c>
      <c r="CD12" s="53">
        <v>133</v>
      </c>
      <c r="CE12" s="53"/>
      <c r="CF12" s="53">
        <v>134</v>
      </c>
      <c r="CG12" s="51">
        <v>123</v>
      </c>
      <c r="CH12" s="53">
        <v>128</v>
      </c>
      <c r="CI12" s="249">
        <v>133</v>
      </c>
      <c r="CJ12" s="53">
        <v>131</v>
      </c>
      <c r="CK12" s="53"/>
      <c r="CL12" s="53">
        <v>110</v>
      </c>
      <c r="CM12" s="53">
        <v>115</v>
      </c>
      <c r="CN12" s="53">
        <v>127</v>
      </c>
      <c r="CO12" s="51"/>
      <c r="CP12" s="249">
        <v>144</v>
      </c>
      <c r="CQ12" s="53"/>
      <c r="CR12" s="53">
        <v>150</v>
      </c>
      <c r="CS12" s="53">
        <v>121</v>
      </c>
      <c r="CT12" s="53"/>
      <c r="CU12" s="53">
        <v>121</v>
      </c>
      <c r="CV12" s="51">
        <v>171</v>
      </c>
      <c r="CW12" s="249"/>
      <c r="CX12" s="53">
        <v>158</v>
      </c>
      <c r="CY12" s="53"/>
      <c r="CZ12" s="53"/>
      <c r="DA12" s="53"/>
      <c r="DB12" s="53"/>
      <c r="DC12" s="53"/>
      <c r="DD12" s="51"/>
      <c r="DE12" s="79">
        <f>COUNTA(D12:DD12)</f>
        <v>69</v>
      </c>
      <c r="DF12" s="51">
        <f>SUM(D12:DD12)</f>
        <v>9894</v>
      </c>
      <c r="DG12" s="52">
        <f>DF12/DE12</f>
        <v>143.39130434782609</v>
      </c>
      <c r="DH12" s="53">
        <f>MAX(D12:DD12)</f>
        <v>215</v>
      </c>
      <c r="DI12" s="54">
        <f>MIN(D12:DD12)</f>
        <v>97</v>
      </c>
    </row>
    <row r="13" spans="1:113" ht="14.25">
      <c r="A13" s="47">
        <v>11</v>
      </c>
      <c r="B13" s="48" t="s">
        <v>176</v>
      </c>
      <c r="C13" s="49" t="s">
        <v>8</v>
      </c>
      <c r="D13" s="50"/>
      <c r="E13" s="50"/>
      <c r="F13" s="50">
        <v>150</v>
      </c>
      <c r="G13" s="50">
        <v>144</v>
      </c>
      <c r="H13" s="50">
        <v>170</v>
      </c>
      <c r="I13" s="50">
        <v>128</v>
      </c>
      <c r="J13" s="132">
        <v>144</v>
      </c>
      <c r="K13" s="129">
        <v>125</v>
      </c>
      <c r="L13" s="50">
        <v>155</v>
      </c>
      <c r="M13" s="50">
        <v>160</v>
      </c>
      <c r="N13" s="50">
        <v>113</v>
      </c>
      <c r="O13" s="50">
        <v>153</v>
      </c>
      <c r="P13" s="50">
        <v>133</v>
      </c>
      <c r="Q13" s="132">
        <v>154</v>
      </c>
      <c r="R13" s="129">
        <v>154</v>
      </c>
      <c r="S13" s="50">
        <v>107</v>
      </c>
      <c r="T13" s="117"/>
      <c r="U13" s="50">
        <v>137</v>
      </c>
      <c r="V13" s="118">
        <v>162</v>
      </c>
      <c r="W13" s="118"/>
      <c r="X13" s="171">
        <v>131</v>
      </c>
      <c r="Y13" s="169">
        <v>125</v>
      </c>
      <c r="Z13" s="118"/>
      <c r="AA13" s="119"/>
      <c r="AB13" s="51">
        <v>161</v>
      </c>
      <c r="AC13" s="119">
        <v>124</v>
      </c>
      <c r="AD13" s="119"/>
      <c r="AE13" s="192"/>
      <c r="AF13" s="191" t="s">
        <v>262</v>
      </c>
      <c r="AG13" s="119">
        <v>137</v>
      </c>
      <c r="AH13" s="119">
        <v>142</v>
      </c>
      <c r="AI13" s="119">
        <v>159</v>
      </c>
      <c r="AJ13" s="119">
        <v>133</v>
      </c>
      <c r="AK13" s="119">
        <v>132</v>
      </c>
      <c r="AL13" s="192"/>
      <c r="AM13" s="191">
        <v>164</v>
      </c>
      <c r="AN13" s="119"/>
      <c r="AO13" s="119">
        <v>160</v>
      </c>
      <c r="AP13" s="119">
        <v>126</v>
      </c>
      <c r="AQ13" s="119"/>
      <c r="AR13" s="119">
        <v>149</v>
      </c>
      <c r="AS13" s="192"/>
      <c r="AT13" s="191"/>
      <c r="AU13" s="191">
        <v>142</v>
      </c>
      <c r="AV13" s="191">
        <v>169</v>
      </c>
      <c r="AW13" s="191">
        <v>127</v>
      </c>
      <c r="AX13" s="191"/>
      <c r="AY13" s="119"/>
      <c r="AZ13" s="250"/>
      <c r="BA13" s="191"/>
      <c r="BB13" s="191"/>
      <c r="BC13" s="191"/>
      <c r="BD13" s="191"/>
      <c r="BE13" s="191">
        <v>135</v>
      </c>
      <c r="BF13" s="191">
        <v>190</v>
      </c>
      <c r="BG13" s="192">
        <v>157</v>
      </c>
      <c r="BH13" s="191"/>
      <c r="BI13" s="191"/>
      <c r="BJ13" s="191"/>
      <c r="BK13" s="191">
        <v>156</v>
      </c>
      <c r="BL13" s="191">
        <v>154</v>
      </c>
      <c r="BM13" s="191"/>
      <c r="BN13" s="192">
        <v>147</v>
      </c>
      <c r="BO13" s="191">
        <v>162</v>
      </c>
      <c r="BP13" s="191">
        <v>127</v>
      </c>
      <c r="BQ13" s="191">
        <v>146</v>
      </c>
      <c r="BR13" s="191">
        <v>130</v>
      </c>
      <c r="BS13" s="191"/>
      <c r="BT13" s="191"/>
      <c r="BU13" s="192">
        <v>131</v>
      </c>
      <c r="BV13" s="191"/>
      <c r="BW13" s="191"/>
      <c r="BX13" s="191"/>
      <c r="BY13" s="191"/>
      <c r="BZ13" s="191">
        <v>120</v>
      </c>
      <c r="CA13" s="191"/>
      <c r="CB13" s="192">
        <v>119</v>
      </c>
      <c r="CC13" s="191"/>
      <c r="CD13" s="191"/>
      <c r="CE13" s="191"/>
      <c r="CF13" s="191"/>
      <c r="CG13" s="119"/>
      <c r="CH13" s="191"/>
      <c r="CI13" s="250"/>
      <c r="CJ13" s="191"/>
      <c r="CK13" s="191"/>
      <c r="CL13" s="191"/>
      <c r="CM13" s="191"/>
      <c r="CN13" s="191"/>
      <c r="CO13" s="119"/>
      <c r="CP13" s="250"/>
      <c r="CQ13" s="191"/>
      <c r="CR13" s="191"/>
      <c r="CS13" s="191"/>
      <c r="CT13" s="191"/>
      <c r="CU13" s="191"/>
      <c r="CV13" s="119"/>
      <c r="CW13" s="250"/>
      <c r="CX13" s="191"/>
      <c r="CY13" s="191"/>
      <c r="CZ13" s="191"/>
      <c r="DA13" s="191"/>
      <c r="DB13" s="191"/>
      <c r="DC13" s="191"/>
      <c r="DD13" s="118"/>
      <c r="DE13" s="79">
        <f>COUNTA(D13:DD13)-1</f>
        <v>45</v>
      </c>
      <c r="DF13" s="51">
        <f>SUM(D13:DD13)</f>
        <v>6444</v>
      </c>
      <c r="DG13" s="52">
        <f>DF13/DE13</f>
        <v>143.19999999999999</v>
      </c>
      <c r="DH13" s="53">
        <f>MAX(D13:DD13)</f>
        <v>190</v>
      </c>
      <c r="DI13" s="54">
        <f>MIN(D13:DD13)</f>
        <v>107</v>
      </c>
    </row>
    <row r="14" spans="1:113" ht="14.25">
      <c r="A14" s="47">
        <v>12</v>
      </c>
      <c r="B14" s="48" t="s">
        <v>130</v>
      </c>
      <c r="C14" s="49" t="s">
        <v>8</v>
      </c>
      <c r="D14" s="50">
        <v>144</v>
      </c>
      <c r="E14" s="50">
        <v>137</v>
      </c>
      <c r="F14" s="50"/>
      <c r="G14" s="50"/>
      <c r="H14" s="50"/>
      <c r="I14" s="50"/>
      <c r="J14" s="132"/>
      <c r="K14" s="129"/>
      <c r="L14" s="50"/>
      <c r="M14" s="50"/>
      <c r="N14" s="50"/>
      <c r="O14" s="50"/>
      <c r="P14" s="50"/>
      <c r="Q14" s="132"/>
      <c r="R14" s="129"/>
      <c r="S14" s="50"/>
      <c r="T14" s="50"/>
      <c r="U14" s="50"/>
      <c r="V14" s="51"/>
      <c r="W14" s="51"/>
      <c r="X14" s="159"/>
      <c r="Y14" s="53"/>
      <c r="Z14" s="51"/>
      <c r="AA14" s="51"/>
      <c r="AB14" s="51"/>
      <c r="AC14" s="51"/>
      <c r="AD14" s="51"/>
      <c r="AE14" s="159"/>
      <c r="AF14" s="53"/>
      <c r="AG14" s="51"/>
      <c r="AH14" s="51"/>
      <c r="AI14" s="51"/>
      <c r="AJ14" s="51"/>
      <c r="AK14" s="51"/>
      <c r="AL14" s="159"/>
      <c r="AM14" s="53"/>
      <c r="AN14" s="51"/>
      <c r="AO14" s="51"/>
      <c r="AP14" s="51"/>
      <c r="AQ14" s="51"/>
      <c r="AR14" s="51"/>
      <c r="AS14" s="159"/>
      <c r="AT14" s="53"/>
      <c r="AU14" s="53"/>
      <c r="AV14" s="53"/>
      <c r="AW14" s="53"/>
      <c r="AX14" s="53"/>
      <c r="AY14" s="51"/>
      <c r="AZ14" s="249"/>
      <c r="BA14" s="53"/>
      <c r="BB14" s="53"/>
      <c r="BC14" s="53"/>
      <c r="BD14" s="53"/>
      <c r="BE14" s="53"/>
      <c r="BF14" s="53"/>
      <c r="BG14" s="159"/>
      <c r="BH14" s="53"/>
      <c r="BI14" s="53"/>
      <c r="BJ14" s="53"/>
      <c r="BK14" s="53"/>
      <c r="BL14" s="53"/>
      <c r="BM14" s="53"/>
      <c r="BN14" s="159"/>
      <c r="BO14" s="53"/>
      <c r="BP14" s="53"/>
      <c r="BQ14" s="53"/>
      <c r="BR14" s="53"/>
      <c r="BS14" s="53"/>
      <c r="BT14" s="53"/>
      <c r="BU14" s="159"/>
      <c r="BV14" s="53"/>
      <c r="BW14" s="53"/>
      <c r="BX14" s="53"/>
      <c r="BY14" s="53"/>
      <c r="BZ14" s="53"/>
      <c r="CA14" s="53"/>
      <c r="CB14" s="159"/>
      <c r="CC14" s="53"/>
      <c r="CD14" s="53"/>
      <c r="CE14" s="53"/>
      <c r="CF14" s="53"/>
      <c r="CG14" s="51"/>
      <c r="CH14" s="53"/>
      <c r="CI14" s="249">
        <v>194</v>
      </c>
      <c r="CJ14" s="53">
        <v>120</v>
      </c>
      <c r="CK14" s="53"/>
      <c r="CL14" s="53"/>
      <c r="CM14" s="53"/>
      <c r="CN14" s="53"/>
      <c r="CO14" s="51"/>
      <c r="CP14" s="249"/>
      <c r="CQ14" s="53"/>
      <c r="CR14" s="53"/>
      <c r="CS14" s="53"/>
      <c r="CT14" s="53"/>
      <c r="CU14" s="53"/>
      <c r="CV14" s="51"/>
      <c r="CW14" s="249"/>
      <c r="CX14" s="53"/>
      <c r="CY14" s="53">
        <v>111</v>
      </c>
      <c r="CZ14" s="53"/>
      <c r="DA14" s="53"/>
      <c r="DB14" s="53"/>
      <c r="DC14" s="53"/>
      <c r="DD14" s="51"/>
      <c r="DE14" s="256">
        <f>COUNTA(D14:DD14)</f>
        <v>5</v>
      </c>
      <c r="DF14" s="51">
        <f>SUM(D14:DD14)</f>
        <v>706</v>
      </c>
      <c r="DG14" s="52">
        <f>DF14/DE14</f>
        <v>141.19999999999999</v>
      </c>
      <c r="DH14" s="53">
        <f>MAX(D14:DD14)</f>
        <v>194</v>
      </c>
      <c r="DI14" s="54">
        <f>MIN(D14:DD14)</f>
        <v>111</v>
      </c>
    </row>
    <row r="15" spans="1:113" ht="13.5" customHeight="1">
      <c r="A15" s="47">
        <v>13</v>
      </c>
      <c r="B15" s="59" t="s">
        <v>50</v>
      </c>
      <c r="C15" s="56" t="s">
        <v>8</v>
      </c>
      <c r="D15" s="57">
        <v>142</v>
      </c>
      <c r="E15" s="57">
        <v>114</v>
      </c>
      <c r="F15" s="57">
        <v>128</v>
      </c>
      <c r="G15" s="57">
        <v>166</v>
      </c>
      <c r="H15" s="57">
        <v>145</v>
      </c>
      <c r="I15" s="57">
        <v>104</v>
      </c>
      <c r="J15" s="131">
        <v>140</v>
      </c>
      <c r="K15" s="128">
        <v>180</v>
      </c>
      <c r="L15" s="57">
        <v>143</v>
      </c>
      <c r="M15" s="57">
        <v>145</v>
      </c>
      <c r="N15" s="57">
        <v>140</v>
      </c>
      <c r="O15" s="57">
        <v>103</v>
      </c>
      <c r="P15" s="57">
        <v>117</v>
      </c>
      <c r="Q15" s="131">
        <v>137</v>
      </c>
      <c r="R15" s="128">
        <v>120</v>
      </c>
      <c r="S15" s="57"/>
      <c r="T15" s="57">
        <v>129</v>
      </c>
      <c r="U15" s="57">
        <v>138</v>
      </c>
      <c r="V15" s="58">
        <v>172</v>
      </c>
      <c r="W15" s="58">
        <v>123</v>
      </c>
      <c r="X15" s="133"/>
      <c r="Y15" s="123">
        <v>120</v>
      </c>
      <c r="Z15" s="58">
        <v>145</v>
      </c>
      <c r="AA15" s="58">
        <v>156</v>
      </c>
      <c r="AB15" s="58">
        <v>113</v>
      </c>
      <c r="AC15" s="58">
        <v>158</v>
      </c>
      <c r="AD15" s="58">
        <v>156</v>
      </c>
      <c r="AE15" s="133">
        <v>139</v>
      </c>
      <c r="AF15" s="123"/>
      <c r="AG15" s="58"/>
      <c r="AH15" s="58">
        <v>137</v>
      </c>
      <c r="AI15" s="58">
        <v>109</v>
      </c>
      <c r="AJ15" s="58">
        <v>128</v>
      </c>
      <c r="AK15" s="58">
        <v>157</v>
      </c>
      <c r="AL15" s="133">
        <v>138</v>
      </c>
      <c r="AM15" s="123">
        <v>142</v>
      </c>
      <c r="AN15" s="58">
        <v>144</v>
      </c>
      <c r="AO15" s="58">
        <v>138</v>
      </c>
      <c r="AP15" s="58"/>
      <c r="AQ15" s="58">
        <v>164</v>
      </c>
      <c r="AR15" s="58"/>
      <c r="AS15" s="133">
        <v>133</v>
      </c>
      <c r="AT15" s="123">
        <v>146</v>
      </c>
      <c r="AU15" s="123">
        <v>150</v>
      </c>
      <c r="AV15" s="123">
        <v>122</v>
      </c>
      <c r="AW15" s="123">
        <v>135</v>
      </c>
      <c r="AX15" s="270">
        <v>187</v>
      </c>
      <c r="AY15" s="58"/>
      <c r="AZ15" s="251">
        <v>143</v>
      </c>
      <c r="BA15" s="123">
        <v>139</v>
      </c>
      <c r="BB15" s="123">
        <v>136</v>
      </c>
      <c r="BC15" s="123">
        <v>151</v>
      </c>
      <c r="BD15" s="123">
        <v>123</v>
      </c>
      <c r="BE15" s="123">
        <v>141</v>
      </c>
      <c r="BF15" s="123">
        <v>169</v>
      </c>
      <c r="BG15" s="133">
        <v>153</v>
      </c>
      <c r="BH15" s="123">
        <v>177</v>
      </c>
      <c r="BI15" s="123">
        <v>135</v>
      </c>
      <c r="BJ15" s="123">
        <v>142</v>
      </c>
      <c r="BK15" s="123">
        <v>182</v>
      </c>
      <c r="BL15" s="123">
        <v>167</v>
      </c>
      <c r="BM15" s="123">
        <v>145</v>
      </c>
      <c r="BN15" s="133"/>
      <c r="BO15" s="123">
        <v>138</v>
      </c>
      <c r="BP15" s="123"/>
      <c r="BQ15" s="123">
        <v>108</v>
      </c>
      <c r="BR15" s="123">
        <v>159</v>
      </c>
      <c r="BS15" s="123">
        <v>147</v>
      </c>
      <c r="BT15" s="123">
        <v>126</v>
      </c>
      <c r="BU15" s="133"/>
      <c r="BV15" s="123">
        <v>165</v>
      </c>
      <c r="BW15" s="123">
        <v>109</v>
      </c>
      <c r="BX15" s="123">
        <v>131</v>
      </c>
      <c r="BY15" s="123">
        <v>161</v>
      </c>
      <c r="BZ15" s="123"/>
      <c r="CA15" s="123">
        <v>140</v>
      </c>
      <c r="CB15" s="133"/>
      <c r="CC15" s="123">
        <v>132</v>
      </c>
      <c r="CD15" s="123">
        <v>107</v>
      </c>
      <c r="CE15" s="123">
        <v>151</v>
      </c>
      <c r="CF15" s="123">
        <v>156</v>
      </c>
      <c r="CG15" s="58">
        <v>122</v>
      </c>
      <c r="CH15" s="123">
        <v>11</v>
      </c>
      <c r="CI15" s="251">
        <v>154</v>
      </c>
      <c r="CJ15" s="123"/>
      <c r="CK15" s="123">
        <v>144</v>
      </c>
      <c r="CL15" s="123">
        <v>167</v>
      </c>
      <c r="CM15" s="123">
        <v>111</v>
      </c>
      <c r="CN15" s="123">
        <v>143</v>
      </c>
      <c r="CO15" s="58">
        <v>159</v>
      </c>
      <c r="CP15" s="251">
        <v>171</v>
      </c>
      <c r="CQ15" s="123">
        <v>176</v>
      </c>
      <c r="CR15" s="123">
        <v>139</v>
      </c>
      <c r="CS15" s="123">
        <v>141</v>
      </c>
      <c r="CT15" s="123">
        <v>150</v>
      </c>
      <c r="CU15" s="123">
        <v>162</v>
      </c>
      <c r="CV15" s="58">
        <v>129</v>
      </c>
      <c r="CW15" s="251">
        <v>152</v>
      </c>
      <c r="CX15" s="123">
        <v>151</v>
      </c>
      <c r="CY15" s="123">
        <v>151</v>
      </c>
      <c r="CZ15" s="123"/>
      <c r="DA15" s="123"/>
      <c r="DB15" s="123"/>
      <c r="DC15" s="123"/>
      <c r="DD15" s="58"/>
      <c r="DE15" s="79">
        <f>COUNTA(D15:DD15)</f>
        <v>87</v>
      </c>
      <c r="DF15" s="51">
        <f>SUM(D15:DD15)</f>
        <v>12269</v>
      </c>
      <c r="DG15" s="52">
        <f>DF15/DE15</f>
        <v>141.02298850574712</v>
      </c>
      <c r="DH15" s="53">
        <f>MAX(D15:DD15)</f>
        <v>187</v>
      </c>
      <c r="DI15" s="54">
        <f>MIN(D15:DD15)</f>
        <v>11</v>
      </c>
    </row>
    <row r="16" spans="1:113" ht="14.25">
      <c r="A16" s="47">
        <v>14</v>
      </c>
      <c r="B16" s="59" t="s">
        <v>175</v>
      </c>
      <c r="C16" s="49" t="s">
        <v>88</v>
      </c>
      <c r="D16" s="57">
        <v>168</v>
      </c>
      <c r="E16" s="57">
        <v>109</v>
      </c>
      <c r="F16" s="57">
        <v>125</v>
      </c>
      <c r="G16" s="57">
        <v>105</v>
      </c>
      <c r="H16" s="57">
        <v>118</v>
      </c>
      <c r="I16" s="57">
        <v>116</v>
      </c>
      <c r="J16" s="131">
        <v>151</v>
      </c>
      <c r="K16" s="128">
        <v>106</v>
      </c>
      <c r="L16" s="57"/>
      <c r="M16" s="57">
        <v>144</v>
      </c>
      <c r="N16" s="57">
        <v>155</v>
      </c>
      <c r="O16" s="57">
        <v>142</v>
      </c>
      <c r="P16" s="57">
        <v>159</v>
      </c>
      <c r="Q16" s="131">
        <v>128</v>
      </c>
      <c r="R16" s="128">
        <v>137</v>
      </c>
      <c r="S16" s="57">
        <v>144</v>
      </c>
      <c r="T16" s="57"/>
      <c r="U16" s="57">
        <v>124</v>
      </c>
      <c r="V16" s="58">
        <v>147</v>
      </c>
      <c r="W16" s="58">
        <v>136</v>
      </c>
      <c r="X16" s="133">
        <v>137</v>
      </c>
      <c r="Y16" s="123">
        <v>153</v>
      </c>
      <c r="Z16" s="58">
        <v>133</v>
      </c>
      <c r="AA16" s="58">
        <v>131</v>
      </c>
      <c r="AB16" s="58"/>
      <c r="AC16" s="58"/>
      <c r="AD16" s="58"/>
      <c r="AE16" s="133">
        <v>128</v>
      </c>
      <c r="AF16" s="123">
        <v>105</v>
      </c>
      <c r="AG16" s="58">
        <v>84</v>
      </c>
      <c r="AH16" s="58">
        <v>164</v>
      </c>
      <c r="AI16" s="58">
        <v>112</v>
      </c>
      <c r="AJ16" s="58">
        <v>153</v>
      </c>
      <c r="AK16" s="58">
        <v>140</v>
      </c>
      <c r="AL16" s="133">
        <v>148</v>
      </c>
      <c r="AM16" s="123">
        <v>160</v>
      </c>
      <c r="AN16" s="58">
        <v>168</v>
      </c>
      <c r="AO16" s="58">
        <v>161</v>
      </c>
      <c r="AP16" s="58">
        <v>138</v>
      </c>
      <c r="AQ16" s="58">
        <v>134</v>
      </c>
      <c r="AR16" s="58">
        <v>132</v>
      </c>
      <c r="AS16" s="133">
        <v>121</v>
      </c>
      <c r="AT16" s="123">
        <v>108</v>
      </c>
      <c r="AU16" s="123">
        <v>150</v>
      </c>
      <c r="AV16" s="123">
        <v>161</v>
      </c>
      <c r="AW16" s="123">
        <v>137</v>
      </c>
      <c r="AX16" s="123">
        <v>120</v>
      </c>
      <c r="AY16" s="58">
        <v>106</v>
      </c>
      <c r="AZ16" s="251">
        <v>140</v>
      </c>
      <c r="BA16" s="123">
        <v>139</v>
      </c>
      <c r="BB16" s="123">
        <v>170</v>
      </c>
      <c r="BC16" s="123"/>
      <c r="BD16" s="123">
        <v>149</v>
      </c>
      <c r="BE16" s="123">
        <v>178</v>
      </c>
      <c r="BF16" s="123">
        <v>170</v>
      </c>
      <c r="BG16" s="133">
        <v>164</v>
      </c>
      <c r="BH16" s="123">
        <v>127</v>
      </c>
      <c r="BI16" s="123">
        <v>176</v>
      </c>
      <c r="BJ16" s="123">
        <v>148</v>
      </c>
      <c r="BK16" s="123">
        <v>123</v>
      </c>
      <c r="BL16" s="123">
        <v>158</v>
      </c>
      <c r="BM16" s="123">
        <v>177</v>
      </c>
      <c r="BN16" s="133">
        <v>170</v>
      </c>
      <c r="BO16" s="123">
        <v>140</v>
      </c>
      <c r="BP16" s="123">
        <v>155</v>
      </c>
      <c r="BQ16" s="123">
        <v>141</v>
      </c>
      <c r="BR16" s="123">
        <v>162</v>
      </c>
      <c r="BS16" s="123">
        <v>115</v>
      </c>
      <c r="BT16" s="123">
        <v>152</v>
      </c>
      <c r="BU16" s="133">
        <v>140</v>
      </c>
      <c r="BV16" s="123">
        <v>135</v>
      </c>
      <c r="BW16" s="123">
        <v>118</v>
      </c>
      <c r="BX16" s="123">
        <v>137</v>
      </c>
      <c r="BY16" s="123">
        <v>131</v>
      </c>
      <c r="BZ16" s="123">
        <v>142</v>
      </c>
      <c r="CA16" s="123">
        <v>127</v>
      </c>
      <c r="CB16" s="133">
        <v>143</v>
      </c>
      <c r="CC16" s="123">
        <v>146</v>
      </c>
      <c r="CD16" s="123">
        <v>144</v>
      </c>
      <c r="CE16" s="123">
        <v>125</v>
      </c>
      <c r="CF16" s="123">
        <v>200</v>
      </c>
      <c r="CG16" s="58">
        <v>122</v>
      </c>
      <c r="CH16" s="123">
        <v>121</v>
      </c>
      <c r="CI16" s="251">
        <v>159</v>
      </c>
      <c r="CJ16" s="123">
        <v>125</v>
      </c>
      <c r="CK16" s="123">
        <v>165</v>
      </c>
      <c r="CL16" s="123">
        <v>154</v>
      </c>
      <c r="CM16" s="123">
        <v>148</v>
      </c>
      <c r="CN16" s="123">
        <v>124</v>
      </c>
      <c r="CO16" s="58">
        <v>129</v>
      </c>
      <c r="CP16" s="251">
        <v>146</v>
      </c>
      <c r="CQ16" s="123">
        <v>150</v>
      </c>
      <c r="CR16" s="123">
        <v>129</v>
      </c>
      <c r="CS16" s="123">
        <v>105</v>
      </c>
      <c r="CT16" s="123">
        <v>88</v>
      </c>
      <c r="CU16" s="123">
        <v>151</v>
      </c>
      <c r="CV16" s="58">
        <v>132</v>
      </c>
      <c r="CW16" s="251">
        <v>152</v>
      </c>
      <c r="CX16" s="123">
        <v>118</v>
      </c>
      <c r="CY16" s="123">
        <v>167</v>
      </c>
      <c r="CZ16" s="123"/>
      <c r="DA16" s="123"/>
      <c r="DB16" s="123"/>
      <c r="DC16" s="123"/>
      <c r="DD16" s="58"/>
      <c r="DE16" s="79">
        <f>COUNTA(D16:DD16)</f>
        <v>94</v>
      </c>
      <c r="DF16" s="51">
        <f>SUM(D16:DD16)</f>
        <v>13125</v>
      </c>
      <c r="DG16" s="52">
        <f>DF16/DE16</f>
        <v>139.62765957446808</v>
      </c>
      <c r="DH16" s="53">
        <f>MAX(D16:DD16)</f>
        <v>200</v>
      </c>
      <c r="DI16" s="54">
        <f>MIN(D16:DD16)</f>
        <v>84</v>
      </c>
    </row>
    <row r="17" spans="1:114" ht="14.25">
      <c r="A17" s="47">
        <v>15</v>
      </c>
      <c r="B17" s="59" t="s">
        <v>322</v>
      </c>
      <c r="C17" s="56" t="s">
        <v>65</v>
      </c>
      <c r="D17" s="57"/>
      <c r="E17" s="57"/>
      <c r="F17" s="57"/>
      <c r="G17" s="57"/>
      <c r="H17" s="57"/>
      <c r="I17" s="57"/>
      <c r="J17" s="131"/>
      <c r="K17" s="128"/>
      <c r="L17" s="57"/>
      <c r="M17" s="57"/>
      <c r="N17" s="57"/>
      <c r="O17" s="57"/>
      <c r="P17" s="57"/>
      <c r="Q17" s="131"/>
      <c r="R17" s="128"/>
      <c r="S17" s="57"/>
      <c r="T17" s="57"/>
      <c r="U17" s="57"/>
      <c r="V17" s="58"/>
      <c r="W17" s="58"/>
      <c r="X17" s="133"/>
      <c r="Y17" s="123"/>
      <c r="Z17" s="58"/>
      <c r="AA17" s="58"/>
      <c r="AB17" s="58"/>
      <c r="AC17" s="58"/>
      <c r="AD17" s="58"/>
      <c r="AE17" s="133"/>
      <c r="AF17" s="123"/>
      <c r="AG17" s="58"/>
      <c r="AH17" s="58"/>
      <c r="AI17" s="58"/>
      <c r="AJ17" s="58"/>
      <c r="AK17" s="58"/>
      <c r="AL17" s="133"/>
      <c r="AM17" s="123">
        <v>137</v>
      </c>
      <c r="AN17" s="58">
        <v>120</v>
      </c>
      <c r="AO17" s="58">
        <v>110</v>
      </c>
      <c r="AP17" s="58">
        <v>153</v>
      </c>
      <c r="AQ17" s="58">
        <v>132</v>
      </c>
      <c r="AR17" s="58">
        <v>152</v>
      </c>
      <c r="AS17" s="133">
        <v>133</v>
      </c>
      <c r="AT17" s="123"/>
      <c r="AU17" s="123"/>
      <c r="AV17" s="123"/>
      <c r="AW17" s="123"/>
      <c r="AX17" s="123"/>
      <c r="AY17" s="58"/>
      <c r="AZ17" s="251"/>
      <c r="BA17" s="123"/>
      <c r="BB17" s="123"/>
      <c r="BC17" s="123"/>
      <c r="BD17" s="123"/>
      <c r="BE17" s="123">
        <v>156</v>
      </c>
      <c r="BF17" s="123">
        <v>106</v>
      </c>
      <c r="BG17" s="133">
        <v>116</v>
      </c>
      <c r="BH17" s="123">
        <v>138</v>
      </c>
      <c r="BI17" s="123">
        <v>142</v>
      </c>
      <c r="BJ17" s="123">
        <v>144</v>
      </c>
      <c r="BK17" s="123"/>
      <c r="BL17" s="123"/>
      <c r="BM17" s="123"/>
      <c r="BN17" s="133"/>
      <c r="BO17" s="123"/>
      <c r="BP17" s="123"/>
      <c r="BQ17" s="123">
        <v>147</v>
      </c>
      <c r="BR17" s="123">
        <v>153</v>
      </c>
      <c r="BS17" s="123"/>
      <c r="BT17" s="123"/>
      <c r="BU17" s="133"/>
      <c r="BV17" s="123"/>
      <c r="BW17" s="123"/>
      <c r="BX17" s="123"/>
      <c r="BY17" s="123"/>
      <c r="BZ17" s="123"/>
      <c r="CA17" s="123"/>
      <c r="CB17" s="133"/>
      <c r="CC17" s="123"/>
      <c r="CD17" s="123"/>
      <c r="CE17" s="123"/>
      <c r="CF17" s="123"/>
      <c r="CG17" s="58"/>
      <c r="CH17" s="123"/>
      <c r="CI17" s="251"/>
      <c r="CJ17" s="123"/>
      <c r="CK17" s="123"/>
      <c r="CL17" s="123"/>
      <c r="CM17" s="123"/>
      <c r="CN17" s="123">
        <v>125</v>
      </c>
      <c r="CO17" s="58">
        <v>163</v>
      </c>
      <c r="CP17" s="251">
        <v>142</v>
      </c>
      <c r="CQ17" s="123">
        <v>138</v>
      </c>
      <c r="CR17" s="123">
        <v>121</v>
      </c>
      <c r="CS17" s="123">
        <v>172</v>
      </c>
      <c r="CT17" s="123">
        <v>157</v>
      </c>
      <c r="CU17" s="123">
        <v>147</v>
      </c>
      <c r="CV17" s="58">
        <v>128</v>
      </c>
      <c r="CW17" s="251">
        <v>125</v>
      </c>
      <c r="CX17" s="123">
        <v>124</v>
      </c>
      <c r="CY17" s="123">
        <v>149</v>
      </c>
      <c r="CZ17" s="123">
        <v>145</v>
      </c>
      <c r="DA17" s="123"/>
      <c r="DB17" s="123"/>
      <c r="DC17" s="123"/>
      <c r="DD17" s="58"/>
      <c r="DE17" s="256">
        <f>COUNTA(D17:DD17)</f>
        <v>28</v>
      </c>
      <c r="DF17" s="51">
        <f>SUM(D17:DD17)</f>
        <v>3875</v>
      </c>
      <c r="DG17" s="52">
        <f>DF17/DE17</f>
        <v>138.39285714285714</v>
      </c>
      <c r="DH17" s="53">
        <f>MAX(D17:DD17)</f>
        <v>172</v>
      </c>
      <c r="DI17" s="54">
        <f>MIN(D17:DD17)</f>
        <v>106</v>
      </c>
    </row>
    <row r="18" spans="1:114" ht="14.25">
      <c r="A18" s="47">
        <v>16</v>
      </c>
      <c r="B18" s="48" t="s">
        <v>49</v>
      </c>
      <c r="C18" s="56" t="s">
        <v>57</v>
      </c>
      <c r="D18" s="50">
        <v>125</v>
      </c>
      <c r="E18" s="50"/>
      <c r="F18" s="50">
        <v>158</v>
      </c>
      <c r="G18" s="50">
        <v>146</v>
      </c>
      <c r="H18" s="50"/>
      <c r="I18" s="50">
        <v>123</v>
      </c>
      <c r="J18" s="132"/>
      <c r="K18" s="129">
        <v>137</v>
      </c>
      <c r="L18" s="50"/>
      <c r="M18" s="50">
        <v>171</v>
      </c>
      <c r="N18" s="50">
        <v>156</v>
      </c>
      <c r="O18" s="50">
        <v>151</v>
      </c>
      <c r="P18" s="50">
        <v>165</v>
      </c>
      <c r="Q18" s="132"/>
      <c r="R18" s="129"/>
      <c r="S18" s="50">
        <v>124</v>
      </c>
      <c r="T18" s="50"/>
      <c r="U18" s="50">
        <v>120</v>
      </c>
      <c r="V18" s="51">
        <v>134</v>
      </c>
      <c r="W18" s="51"/>
      <c r="X18" s="159">
        <v>155</v>
      </c>
      <c r="Y18" s="53"/>
      <c r="Z18" s="51">
        <v>113</v>
      </c>
      <c r="AA18" s="51">
        <v>130</v>
      </c>
      <c r="AB18" s="51">
        <v>139</v>
      </c>
      <c r="AC18" s="51"/>
      <c r="AD18" s="51"/>
      <c r="AE18" s="159">
        <v>136</v>
      </c>
      <c r="AF18" s="53">
        <v>132</v>
      </c>
      <c r="AG18" s="51">
        <v>150</v>
      </c>
      <c r="AH18" s="51">
        <v>143</v>
      </c>
      <c r="AI18" s="51"/>
      <c r="AJ18" s="51">
        <v>108</v>
      </c>
      <c r="AK18" s="51"/>
      <c r="AL18" s="159">
        <v>138</v>
      </c>
      <c r="AM18" s="53">
        <v>118</v>
      </c>
      <c r="AN18" s="51">
        <v>127</v>
      </c>
      <c r="AO18" s="51"/>
      <c r="AP18" s="51"/>
      <c r="AQ18" s="51">
        <v>161</v>
      </c>
      <c r="AR18" s="51">
        <v>79</v>
      </c>
      <c r="AS18" s="159">
        <v>166</v>
      </c>
      <c r="AT18" s="53">
        <v>149</v>
      </c>
      <c r="AU18" s="53"/>
      <c r="AV18" s="53">
        <v>147</v>
      </c>
      <c r="AW18" s="53">
        <v>108</v>
      </c>
      <c r="AX18" s="53"/>
      <c r="AY18" s="51">
        <v>129</v>
      </c>
      <c r="AZ18" s="249">
        <v>131</v>
      </c>
      <c r="BA18" s="53"/>
      <c r="BB18" s="53">
        <v>121</v>
      </c>
      <c r="BC18" s="53"/>
      <c r="BD18" s="53">
        <v>144</v>
      </c>
      <c r="BE18" s="53">
        <v>164</v>
      </c>
      <c r="BF18" s="53"/>
      <c r="BG18" s="159">
        <v>138</v>
      </c>
      <c r="BH18" s="53">
        <v>137</v>
      </c>
      <c r="BI18" s="53"/>
      <c r="BJ18" s="53">
        <v>163</v>
      </c>
      <c r="BK18" s="53"/>
      <c r="BL18" s="53"/>
      <c r="BM18" s="53">
        <v>109</v>
      </c>
      <c r="BN18" s="159">
        <v>151</v>
      </c>
      <c r="BO18" s="53">
        <v>143</v>
      </c>
      <c r="BP18" s="53">
        <v>121</v>
      </c>
      <c r="BQ18" s="53"/>
      <c r="BR18" s="53"/>
      <c r="BS18" s="53">
        <v>170</v>
      </c>
      <c r="BT18" s="53">
        <v>119</v>
      </c>
      <c r="BU18" s="159"/>
      <c r="BV18" s="53"/>
      <c r="BW18" s="53"/>
      <c r="BX18" s="53"/>
      <c r="BY18" s="53">
        <v>139</v>
      </c>
      <c r="BZ18" s="53">
        <v>175</v>
      </c>
      <c r="CA18" s="53">
        <v>131</v>
      </c>
      <c r="CB18" s="159"/>
      <c r="CC18" s="53">
        <v>129</v>
      </c>
      <c r="CD18" s="53">
        <v>146</v>
      </c>
      <c r="CE18" s="53">
        <v>158</v>
      </c>
      <c r="CF18" s="53">
        <v>164</v>
      </c>
      <c r="CG18" s="51">
        <v>129</v>
      </c>
      <c r="CH18" s="53">
        <v>143</v>
      </c>
      <c r="CI18" s="249">
        <v>124</v>
      </c>
      <c r="CJ18" s="53">
        <v>135</v>
      </c>
      <c r="CK18" s="53"/>
      <c r="CL18" s="53">
        <v>100</v>
      </c>
      <c r="CM18" s="53">
        <v>130</v>
      </c>
      <c r="CN18" s="53">
        <v>140</v>
      </c>
      <c r="CO18" s="51">
        <v>154</v>
      </c>
      <c r="CP18" s="249">
        <v>127</v>
      </c>
      <c r="CQ18" s="53">
        <v>120</v>
      </c>
      <c r="CR18" s="53"/>
      <c r="CS18" s="53">
        <v>159</v>
      </c>
      <c r="CT18" s="53">
        <v>131</v>
      </c>
      <c r="CU18" s="53">
        <v>97</v>
      </c>
      <c r="CV18" s="51"/>
      <c r="CW18" s="249">
        <v>128</v>
      </c>
      <c r="CX18" s="53">
        <v>127</v>
      </c>
      <c r="CY18" s="53">
        <v>190</v>
      </c>
      <c r="CZ18" s="53"/>
      <c r="DA18" s="53"/>
      <c r="DB18" s="53"/>
      <c r="DC18" s="53"/>
      <c r="DD18" s="51"/>
      <c r="DE18" s="79">
        <f>COUNTA(D18:DD18)</f>
        <v>67</v>
      </c>
      <c r="DF18" s="51">
        <f>SUM(D18:DD18)</f>
        <v>9225</v>
      </c>
      <c r="DG18" s="52">
        <f>DF18/DE18</f>
        <v>137.68656716417911</v>
      </c>
      <c r="DH18" s="53">
        <f>MAX(D18:DD18)</f>
        <v>190</v>
      </c>
      <c r="DI18" s="54">
        <f>MIN(D18:DD18)</f>
        <v>79</v>
      </c>
    </row>
    <row r="19" spans="1:114" ht="14.25">
      <c r="A19" s="47">
        <v>17</v>
      </c>
      <c r="B19" s="55" t="s">
        <v>138</v>
      </c>
      <c r="C19" s="56" t="s">
        <v>61</v>
      </c>
      <c r="D19" s="50">
        <v>160</v>
      </c>
      <c r="E19" s="50">
        <v>128</v>
      </c>
      <c r="F19" s="50">
        <v>100</v>
      </c>
      <c r="G19" s="50">
        <v>121</v>
      </c>
      <c r="H19" s="50">
        <v>131</v>
      </c>
      <c r="I19" s="50">
        <v>156</v>
      </c>
      <c r="J19" s="132">
        <v>105</v>
      </c>
      <c r="K19" s="129"/>
      <c r="L19" s="50">
        <v>125</v>
      </c>
      <c r="M19" s="50"/>
      <c r="N19" s="50">
        <v>115</v>
      </c>
      <c r="O19" s="50">
        <v>128</v>
      </c>
      <c r="P19" s="50"/>
      <c r="Q19" s="132">
        <v>155</v>
      </c>
      <c r="R19" s="129">
        <v>146</v>
      </c>
      <c r="S19" s="50">
        <v>134</v>
      </c>
      <c r="T19" s="50">
        <v>113</v>
      </c>
      <c r="U19" s="50">
        <v>164</v>
      </c>
      <c r="V19" s="51">
        <v>177</v>
      </c>
      <c r="W19" s="51">
        <v>132</v>
      </c>
      <c r="X19" s="159">
        <v>176</v>
      </c>
      <c r="Y19" s="53">
        <v>138</v>
      </c>
      <c r="Z19" s="51">
        <v>117</v>
      </c>
      <c r="AA19" s="51">
        <v>174</v>
      </c>
      <c r="AB19" s="51">
        <v>120</v>
      </c>
      <c r="AC19" s="51">
        <v>116</v>
      </c>
      <c r="AD19" s="51">
        <v>144</v>
      </c>
      <c r="AE19" s="159">
        <v>123</v>
      </c>
      <c r="AF19" s="53">
        <v>105</v>
      </c>
      <c r="AG19" s="51">
        <v>151</v>
      </c>
      <c r="AH19" s="51">
        <v>128</v>
      </c>
      <c r="AI19" s="51">
        <v>124</v>
      </c>
      <c r="AJ19" s="51">
        <v>142</v>
      </c>
      <c r="AK19" s="51">
        <v>130</v>
      </c>
      <c r="AL19" s="159">
        <v>157</v>
      </c>
      <c r="AM19" s="53">
        <v>171</v>
      </c>
      <c r="AN19" s="51">
        <v>133</v>
      </c>
      <c r="AO19" s="51"/>
      <c r="AP19" s="51">
        <v>125</v>
      </c>
      <c r="AQ19" s="51">
        <v>191</v>
      </c>
      <c r="AR19" s="51">
        <v>154</v>
      </c>
      <c r="AS19" s="159">
        <v>128</v>
      </c>
      <c r="AT19" s="53">
        <v>156</v>
      </c>
      <c r="AU19" s="53">
        <v>124</v>
      </c>
      <c r="AV19" s="53">
        <v>126</v>
      </c>
      <c r="AW19" s="53">
        <v>140</v>
      </c>
      <c r="AX19" s="53">
        <v>133</v>
      </c>
      <c r="AY19" s="51">
        <v>134</v>
      </c>
      <c r="AZ19" s="249">
        <v>114</v>
      </c>
      <c r="BA19" s="53">
        <v>113</v>
      </c>
      <c r="BB19" s="53">
        <v>120</v>
      </c>
      <c r="BC19" s="53">
        <v>147</v>
      </c>
      <c r="BD19" s="53">
        <v>154</v>
      </c>
      <c r="BE19" s="53">
        <v>132</v>
      </c>
      <c r="BF19" s="53">
        <v>144</v>
      </c>
      <c r="BG19" s="159">
        <v>138</v>
      </c>
      <c r="BH19" s="53">
        <v>99</v>
      </c>
      <c r="BI19" s="53">
        <v>121</v>
      </c>
      <c r="BJ19" s="253">
        <v>192</v>
      </c>
      <c r="BK19" s="53">
        <v>164</v>
      </c>
      <c r="BL19" s="53">
        <v>145</v>
      </c>
      <c r="BM19" s="53">
        <v>121</v>
      </c>
      <c r="BN19" s="159">
        <v>99</v>
      </c>
      <c r="BO19" s="53">
        <v>120</v>
      </c>
      <c r="BP19" s="253">
        <v>180</v>
      </c>
      <c r="BQ19" s="53">
        <v>137</v>
      </c>
      <c r="BR19" s="53">
        <v>164</v>
      </c>
      <c r="BS19" s="53">
        <v>110</v>
      </c>
      <c r="BT19" s="53">
        <v>102</v>
      </c>
      <c r="BU19" s="159">
        <v>169</v>
      </c>
      <c r="BV19" s="53">
        <v>112</v>
      </c>
      <c r="BW19" s="53">
        <v>176</v>
      </c>
      <c r="BX19" s="53">
        <v>141</v>
      </c>
      <c r="BY19" s="53">
        <v>133</v>
      </c>
      <c r="BZ19" s="53">
        <v>150</v>
      </c>
      <c r="CA19" s="53">
        <v>148</v>
      </c>
      <c r="CB19" s="159">
        <v>167</v>
      </c>
      <c r="CC19" s="53">
        <v>134</v>
      </c>
      <c r="CD19" s="53">
        <v>141</v>
      </c>
      <c r="CE19" s="53">
        <v>123</v>
      </c>
      <c r="CF19" s="53">
        <v>121</v>
      </c>
      <c r="CG19" s="51">
        <v>142</v>
      </c>
      <c r="CH19" s="53">
        <v>137</v>
      </c>
      <c r="CI19" s="249">
        <v>140</v>
      </c>
      <c r="CJ19" s="53">
        <v>147</v>
      </c>
      <c r="CK19" s="53">
        <v>133</v>
      </c>
      <c r="CL19" s="53">
        <v>122</v>
      </c>
      <c r="CM19" s="53">
        <v>127</v>
      </c>
      <c r="CN19" s="53">
        <v>145</v>
      </c>
      <c r="CO19" s="51"/>
      <c r="CP19" s="249">
        <v>120</v>
      </c>
      <c r="CQ19" s="53">
        <v>130</v>
      </c>
      <c r="CR19" s="53">
        <v>171</v>
      </c>
      <c r="CS19" s="53">
        <v>125</v>
      </c>
      <c r="CT19" s="53">
        <v>138</v>
      </c>
      <c r="CU19" s="53">
        <v>130</v>
      </c>
      <c r="CV19" s="51">
        <v>162</v>
      </c>
      <c r="CW19" s="249">
        <v>108</v>
      </c>
      <c r="CX19" s="53">
        <v>102</v>
      </c>
      <c r="CY19" s="53">
        <v>104</v>
      </c>
      <c r="CZ19" s="53">
        <v>139</v>
      </c>
      <c r="DA19" s="53"/>
      <c r="DB19" s="53"/>
      <c r="DC19" s="53"/>
      <c r="DD19" s="51"/>
      <c r="DE19" s="79">
        <f>COUNTA(D19:DD19)</f>
        <v>96</v>
      </c>
      <c r="DF19" s="51">
        <f>SUM(D19:DD19)</f>
        <v>13103</v>
      </c>
      <c r="DG19" s="52">
        <f>DF19/DE19</f>
        <v>136.48958333333334</v>
      </c>
      <c r="DH19" s="53">
        <f>MAX(D19:DD19)</f>
        <v>192</v>
      </c>
      <c r="DI19" s="54">
        <f>MIN(D19:DD19)</f>
        <v>99</v>
      </c>
    </row>
    <row r="20" spans="1:114" ht="14.25">
      <c r="A20" s="47">
        <v>18</v>
      </c>
      <c r="B20" s="48" t="s">
        <v>584</v>
      </c>
      <c r="C20" s="56" t="s">
        <v>8</v>
      </c>
      <c r="D20" s="50"/>
      <c r="E20" s="50"/>
      <c r="F20" s="50"/>
      <c r="G20" s="50"/>
      <c r="H20" s="50"/>
      <c r="I20" s="50"/>
      <c r="J20" s="132"/>
      <c r="K20" s="129"/>
      <c r="L20" s="50"/>
      <c r="M20" s="50"/>
      <c r="N20" s="50"/>
      <c r="O20" s="50"/>
      <c r="P20" s="50"/>
      <c r="Q20" s="132"/>
      <c r="R20" s="129"/>
      <c r="S20" s="50"/>
      <c r="T20" s="50"/>
      <c r="U20" s="50"/>
      <c r="V20" s="51"/>
      <c r="W20" s="51"/>
      <c r="X20" s="159"/>
      <c r="Y20" s="53"/>
      <c r="Z20" s="51"/>
      <c r="AA20" s="51"/>
      <c r="AB20" s="51"/>
      <c r="AC20" s="51"/>
      <c r="AD20" s="51"/>
      <c r="AE20" s="159"/>
      <c r="AF20" s="53"/>
      <c r="AG20" s="51"/>
      <c r="AH20" s="51"/>
      <c r="AI20" s="51"/>
      <c r="AJ20" s="51"/>
      <c r="AK20" s="51"/>
      <c r="AL20" s="159"/>
      <c r="AM20" s="53"/>
      <c r="AN20" s="51"/>
      <c r="AO20" s="51"/>
      <c r="AP20" s="51"/>
      <c r="AQ20" s="51"/>
      <c r="AR20" s="51"/>
      <c r="AS20" s="159"/>
      <c r="AT20" s="53"/>
      <c r="AU20" s="53"/>
      <c r="AV20" s="53"/>
      <c r="AW20" s="53"/>
      <c r="AX20" s="53"/>
      <c r="AY20" s="51"/>
      <c r="AZ20" s="249"/>
      <c r="BA20" s="53"/>
      <c r="BB20" s="53"/>
      <c r="BC20" s="53"/>
      <c r="BD20" s="53"/>
      <c r="BE20" s="53"/>
      <c r="BF20" s="53"/>
      <c r="BG20" s="159"/>
      <c r="BH20" s="53"/>
      <c r="BI20" s="53"/>
      <c r="BJ20" s="53"/>
      <c r="BK20" s="53"/>
      <c r="BL20" s="53"/>
      <c r="BM20" s="53"/>
      <c r="BN20" s="159"/>
      <c r="BO20" s="53"/>
      <c r="BP20" s="53"/>
      <c r="BQ20" s="53"/>
      <c r="BR20" s="53"/>
      <c r="BS20" s="53"/>
      <c r="BT20" s="53"/>
      <c r="BU20" s="159"/>
      <c r="BV20" s="53"/>
      <c r="BW20" s="53"/>
      <c r="BX20" s="53"/>
      <c r="BY20" s="53"/>
      <c r="BZ20" s="53"/>
      <c r="CA20" s="53"/>
      <c r="CB20" s="159"/>
      <c r="CC20" s="53"/>
      <c r="CD20" s="53"/>
      <c r="CE20" s="53"/>
      <c r="CF20" s="53"/>
      <c r="CG20" s="51"/>
      <c r="CH20" s="53"/>
      <c r="CI20" s="249"/>
      <c r="CJ20" s="53"/>
      <c r="CK20" s="53"/>
      <c r="CL20" s="53"/>
      <c r="CM20" s="53"/>
      <c r="CN20" s="53"/>
      <c r="CO20" s="51"/>
      <c r="CP20" s="249"/>
      <c r="CQ20" s="53"/>
      <c r="CR20" s="53"/>
      <c r="CS20" s="53"/>
      <c r="CT20" s="53"/>
      <c r="CU20" s="53">
        <v>173</v>
      </c>
      <c r="CV20" s="51">
        <v>113</v>
      </c>
      <c r="CW20" s="249">
        <v>139</v>
      </c>
      <c r="CX20" s="53">
        <v>118</v>
      </c>
      <c r="CY20" s="53"/>
      <c r="CZ20" s="53"/>
      <c r="DA20" s="53"/>
      <c r="DB20" s="53"/>
      <c r="DC20" s="53"/>
      <c r="DD20" s="51"/>
      <c r="DE20" s="256">
        <f>COUNTA(D20:DD20)</f>
        <v>4</v>
      </c>
      <c r="DF20" s="51">
        <f>SUM(D20:DD20)</f>
        <v>543</v>
      </c>
      <c r="DG20" s="52">
        <f>DF20/DE20</f>
        <v>135.75</v>
      </c>
      <c r="DH20" s="53">
        <f>MAX(D20:DD20)</f>
        <v>173</v>
      </c>
      <c r="DI20" s="54">
        <f>MIN(D20:DD20)</f>
        <v>113</v>
      </c>
    </row>
    <row r="21" spans="1:114" ht="14.25">
      <c r="A21" s="47">
        <v>19</v>
      </c>
      <c r="B21" s="48" t="s">
        <v>66</v>
      </c>
      <c r="C21" s="56" t="s">
        <v>6</v>
      </c>
      <c r="D21" s="50"/>
      <c r="E21" s="50"/>
      <c r="F21" s="50"/>
      <c r="G21" s="50">
        <v>112</v>
      </c>
      <c r="H21" s="50">
        <v>146</v>
      </c>
      <c r="I21" s="50">
        <v>134</v>
      </c>
      <c r="J21" s="132"/>
      <c r="K21" s="129"/>
      <c r="L21" s="50">
        <v>167</v>
      </c>
      <c r="M21" s="50">
        <v>100</v>
      </c>
      <c r="N21" s="50">
        <v>133</v>
      </c>
      <c r="O21" s="50"/>
      <c r="P21" s="50"/>
      <c r="Q21" s="132">
        <v>137</v>
      </c>
      <c r="R21" s="129">
        <v>104</v>
      </c>
      <c r="S21" s="50">
        <v>134</v>
      </c>
      <c r="T21" s="50">
        <v>148</v>
      </c>
      <c r="U21" s="50"/>
      <c r="V21" s="51"/>
      <c r="W21" s="51"/>
      <c r="X21" s="159"/>
      <c r="Y21" s="53">
        <v>139</v>
      </c>
      <c r="Z21" s="51">
        <v>124</v>
      </c>
      <c r="AA21" s="51">
        <v>132</v>
      </c>
      <c r="AB21" s="51"/>
      <c r="AC21" s="51"/>
      <c r="AD21" s="51">
        <v>119</v>
      </c>
      <c r="AE21" s="159">
        <v>158</v>
      </c>
      <c r="AF21" s="53">
        <v>140</v>
      </c>
      <c r="AG21" s="51">
        <v>115</v>
      </c>
      <c r="AH21" s="51">
        <v>124</v>
      </c>
      <c r="AI21" s="51">
        <v>155</v>
      </c>
      <c r="AJ21" s="51">
        <v>133</v>
      </c>
      <c r="AK21" s="51">
        <v>125</v>
      </c>
      <c r="AL21" s="159">
        <v>151</v>
      </c>
      <c r="AM21" s="53"/>
      <c r="AN21" s="51"/>
      <c r="AO21" s="51">
        <v>137</v>
      </c>
      <c r="AP21" s="51">
        <v>134</v>
      </c>
      <c r="AQ21" s="51">
        <v>188</v>
      </c>
      <c r="AR21" s="51">
        <v>114</v>
      </c>
      <c r="AS21" s="159"/>
      <c r="AT21" s="53"/>
      <c r="AU21" s="53"/>
      <c r="AV21" s="53">
        <v>141</v>
      </c>
      <c r="AW21" s="53">
        <v>136</v>
      </c>
      <c r="AX21" s="53">
        <v>125</v>
      </c>
      <c r="AY21" s="51"/>
      <c r="AZ21" s="249"/>
      <c r="BA21" s="53">
        <v>130</v>
      </c>
      <c r="BB21" s="53">
        <v>154</v>
      </c>
      <c r="BC21" s="53">
        <v>152</v>
      </c>
      <c r="BD21" s="53">
        <v>125</v>
      </c>
      <c r="BE21" s="53"/>
      <c r="BF21" s="53"/>
      <c r="BG21" s="159">
        <v>129</v>
      </c>
      <c r="BH21" s="53">
        <v>117</v>
      </c>
      <c r="BI21" s="53">
        <v>147</v>
      </c>
      <c r="BJ21" s="53"/>
      <c r="BK21" s="53"/>
      <c r="BL21" s="53"/>
      <c r="BM21" s="53">
        <v>113</v>
      </c>
      <c r="BN21" s="159">
        <v>119</v>
      </c>
      <c r="BO21" s="53">
        <v>156</v>
      </c>
      <c r="BP21" s="53">
        <v>133</v>
      </c>
      <c r="BQ21" s="53"/>
      <c r="BR21" s="53"/>
      <c r="BS21" s="53">
        <v>134</v>
      </c>
      <c r="BT21" s="53">
        <v>168</v>
      </c>
      <c r="BU21" s="159">
        <v>126</v>
      </c>
      <c r="BV21" s="53">
        <v>145</v>
      </c>
      <c r="BW21" s="53"/>
      <c r="BX21" s="53"/>
      <c r="BY21" s="53"/>
      <c r="BZ21" s="53">
        <v>158</v>
      </c>
      <c r="CA21" s="53">
        <v>124</v>
      </c>
      <c r="CB21" s="159">
        <v>104</v>
      </c>
      <c r="CC21" s="53"/>
      <c r="CD21" s="53"/>
      <c r="CE21" s="53"/>
      <c r="CF21" s="53"/>
      <c r="CG21" s="51">
        <v>169</v>
      </c>
      <c r="CH21" s="53">
        <v>159</v>
      </c>
      <c r="CI21" s="249">
        <v>155</v>
      </c>
      <c r="CJ21" s="53">
        <v>128</v>
      </c>
      <c r="CK21" s="53">
        <v>164</v>
      </c>
      <c r="CL21" s="53">
        <v>123</v>
      </c>
      <c r="CM21" s="53">
        <v>103</v>
      </c>
      <c r="CN21" s="53">
        <v>138</v>
      </c>
      <c r="CO21" s="51">
        <v>117</v>
      </c>
      <c r="CP21" s="249">
        <v>167</v>
      </c>
      <c r="CQ21" s="53">
        <v>123</v>
      </c>
      <c r="CR21" s="53">
        <v>134</v>
      </c>
      <c r="CS21" s="53"/>
      <c r="CT21" s="53"/>
      <c r="CU21" s="53"/>
      <c r="CV21" s="51">
        <v>102</v>
      </c>
      <c r="CW21" s="249">
        <v>125</v>
      </c>
      <c r="CX21" s="53">
        <v>161</v>
      </c>
      <c r="CY21" s="53">
        <v>129</v>
      </c>
      <c r="CZ21" s="53">
        <v>143</v>
      </c>
      <c r="DA21" s="53"/>
      <c r="DB21" s="53"/>
      <c r="DC21" s="53"/>
      <c r="DD21" s="51"/>
      <c r="DE21" s="79">
        <f>COUNTA(D21:DD21)</f>
        <v>64</v>
      </c>
      <c r="DF21" s="51">
        <f>SUM(D21:DD21)</f>
        <v>8679</v>
      </c>
      <c r="DG21" s="52">
        <f>DF21/DE21</f>
        <v>135.609375</v>
      </c>
      <c r="DH21" s="53">
        <f>MAX(D21:DD21)</f>
        <v>188</v>
      </c>
      <c r="DI21" s="54">
        <f>MIN(D21:DD21)</f>
        <v>100</v>
      </c>
    </row>
    <row r="22" spans="1:114" ht="14.25">
      <c r="A22" s="47">
        <v>20</v>
      </c>
      <c r="B22" s="48" t="s">
        <v>67</v>
      </c>
      <c r="C22" s="56" t="s">
        <v>61</v>
      </c>
      <c r="D22" s="50"/>
      <c r="E22" s="50"/>
      <c r="F22" s="50"/>
      <c r="G22" s="50"/>
      <c r="H22" s="50"/>
      <c r="I22" s="50"/>
      <c r="J22" s="132"/>
      <c r="K22" s="129"/>
      <c r="L22" s="50"/>
      <c r="M22" s="50"/>
      <c r="N22" s="50"/>
      <c r="O22" s="50"/>
      <c r="P22" s="50"/>
      <c r="Q22" s="132"/>
      <c r="R22" s="129"/>
      <c r="S22" s="50"/>
      <c r="T22" s="50"/>
      <c r="U22" s="50"/>
      <c r="V22" s="51"/>
      <c r="W22" s="51"/>
      <c r="X22" s="159"/>
      <c r="Y22" s="53"/>
      <c r="Z22" s="51"/>
      <c r="AA22" s="51"/>
      <c r="AB22" s="51"/>
      <c r="AC22" s="51"/>
      <c r="AD22" s="51"/>
      <c r="AE22" s="159"/>
      <c r="AF22" s="53"/>
      <c r="AG22" s="51"/>
      <c r="AH22" s="51"/>
      <c r="AI22" s="51"/>
      <c r="AJ22" s="51"/>
      <c r="AK22" s="51"/>
      <c r="AL22" s="159"/>
      <c r="AM22" s="53"/>
      <c r="AN22" s="51"/>
      <c r="AO22" s="51"/>
      <c r="AP22" s="51"/>
      <c r="AQ22" s="51"/>
      <c r="AR22" s="51"/>
      <c r="AS22" s="159"/>
      <c r="AT22" s="53"/>
      <c r="AU22" s="53"/>
      <c r="AV22" s="53"/>
      <c r="AW22" s="53"/>
      <c r="AX22" s="53"/>
      <c r="AY22" s="51"/>
      <c r="AZ22" s="249"/>
      <c r="BA22" s="53"/>
      <c r="BB22" s="53"/>
      <c r="BC22" s="53"/>
      <c r="BD22" s="53"/>
      <c r="BE22" s="53"/>
      <c r="BF22" s="53"/>
      <c r="BG22" s="159"/>
      <c r="BH22" s="53"/>
      <c r="BI22" s="53"/>
      <c r="BJ22" s="53"/>
      <c r="BK22" s="53"/>
      <c r="BL22" s="53"/>
      <c r="BM22" s="53"/>
      <c r="BN22" s="159"/>
      <c r="BO22" s="53"/>
      <c r="BP22" s="53"/>
      <c r="BQ22" s="53"/>
      <c r="BR22" s="53"/>
      <c r="BS22" s="53"/>
      <c r="BT22" s="53"/>
      <c r="BU22" s="159"/>
      <c r="BV22" s="53"/>
      <c r="BW22" s="53"/>
      <c r="BX22" s="53"/>
      <c r="BY22" s="53"/>
      <c r="BZ22" s="53"/>
      <c r="CA22" s="53"/>
      <c r="CB22" s="159"/>
      <c r="CC22" s="53"/>
      <c r="CD22" s="53"/>
      <c r="CE22" s="53"/>
      <c r="CF22" s="53"/>
      <c r="CG22" s="51"/>
      <c r="CH22" s="53"/>
      <c r="CI22" s="249"/>
      <c r="CJ22" s="53"/>
      <c r="CK22" s="53"/>
      <c r="CL22" s="53"/>
      <c r="CM22" s="53"/>
      <c r="CN22" s="53"/>
      <c r="CO22" s="51">
        <v>160</v>
      </c>
      <c r="CP22" s="249">
        <v>116</v>
      </c>
      <c r="CQ22" s="53">
        <v>130</v>
      </c>
      <c r="CR22" s="53">
        <v>148</v>
      </c>
      <c r="CS22" s="53"/>
      <c r="CT22" s="53">
        <v>121</v>
      </c>
      <c r="CU22" s="53"/>
      <c r="CV22" s="51"/>
      <c r="CW22" s="249"/>
      <c r="CX22" s="53"/>
      <c r="CY22" s="53"/>
      <c r="CZ22" s="53"/>
      <c r="DA22" s="53"/>
      <c r="DB22" s="53"/>
      <c r="DC22" s="53"/>
      <c r="DD22" s="51"/>
      <c r="DE22" s="256">
        <f>COUNTA(D22:DD22)</f>
        <v>5</v>
      </c>
      <c r="DF22" s="51">
        <f>SUM(D22:DD22)</f>
        <v>675</v>
      </c>
      <c r="DG22" s="52">
        <f>DF22/DE22</f>
        <v>135</v>
      </c>
      <c r="DH22" s="53">
        <f>MAX(D22:DD22)</f>
        <v>160</v>
      </c>
      <c r="DI22" s="54">
        <f>MIN(D22:DD22)</f>
        <v>116</v>
      </c>
    </row>
    <row r="23" spans="1:114" ht="14.25">
      <c r="A23" s="47">
        <v>21</v>
      </c>
      <c r="B23" s="48" t="s">
        <v>73</v>
      </c>
      <c r="C23" s="56" t="s">
        <v>68</v>
      </c>
      <c r="D23" s="50">
        <v>132</v>
      </c>
      <c r="E23" s="50">
        <v>120</v>
      </c>
      <c r="F23" s="50"/>
      <c r="G23" s="50"/>
      <c r="H23" s="50"/>
      <c r="I23" s="50"/>
      <c r="J23" s="132"/>
      <c r="K23" s="129"/>
      <c r="L23" s="50"/>
      <c r="M23" s="50"/>
      <c r="N23" s="50"/>
      <c r="O23" s="50">
        <v>108</v>
      </c>
      <c r="P23" s="50"/>
      <c r="Q23" s="132">
        <v>114</v>
      </c>
      <c r="R23" s="129">
        <v>114</v>
      </c>
      <c r="S23" s="50"/>
      <c r="T23" s="50"/>
      <c r="U23" s="50"/>
      <c r="V23" s="51"/>
      <c r="W23" s="51"/>
      <c r="X23" s="159"/>
      <c r="Y23" s="53"/>
      <c r="Z23" s="51"/>
      <c r="AA23" s="51"/>
      <c r="AB23" s="51"/>
      <c r="AC23" s="51">
        <v>116</v>
      </c>
      <c r="AD23" s="51">
        <v>116</v>
      </c>
      <c r="AE23" s="159">
        <v>158</v>
      </c>
      <c r="AF23" s="53">
        <v>159</v>
      </c>
      <c r="AG23" s="51">
        <v>156</v>
      </c>
      <c r="AH23" s="51">
        <v>146</v>
      </c>
      <c r="AI23" s="51">
        <v>134</v>
      </c>
      <c r="AJ23" s="51"/>
      <c r="AK23" s="51"/>
      <c r="AL23" s="159">
        <v>125</v>
      </c>
      <c r="AM23" s="53"/>
      <c r="AN23" s="51"/>
      <c r="AO23" s="51"/>
      <c r="AP23" s="51"/>
      <c r="AQ23" s="51"/>
      <c r="AR23" s="51"/>
      <c r="AS23" s="159"/>
      <c r="AT23" s="53"/>
      <c r="AU23" s="53">
        <v>129</v>
      </c>
      <c r="AV23" s="53">
        <v>134</v>
      </c>
      <c r="AW23" s="53">
        <v>127</v>
      </c>
      <c r="AX23" s="53">
        <v>142</v>
      </c>
      <c r="AY23" s="51"/>
      <c r="AZ23" s="249"/>
      <c r="BA23" s="53">
        <v>122</v>
      </c>
      <c r="BB23" s="53">
        <v>150</v>
      </c>
      <c r="BC23" s="53">
        <v>130</v>
      </c>
      <c r="BD23" s="53">
        <v>112</v>
      </c>
      <c r="BE23" s="53"/>
      <c r="BF23" s="53"/>
      <c r="BG23" s="159">
        <v>156</v>
      </c>
      <c r="BH23" s="53">
        <v>106</v>
      </c>
      <c r="BI23" s="53">
        <v>153</v>
      </c>
      <c r="BJ23" s="53"/>
      <c r="BK23" s="53">
        <v>138</v>
      </c>
      <c r="BL23" s="53"/>
      <c r="BM23" s="53"/>
      <c r="BN23" s="159">
        <v>128</v>
      </c>
      <c r="BO23" s="53">
        <v>139</v>
      </c>
      <c r="BP23" s="53">
        <v>134</v>
      </c>
      <c r="BQ23" s="53">
        <v>157</v>
      </c>
      <c r="BR23" s="53">
        <v>158</v>
      </c>
      <c r="BS23" s="53">
        <v>133</v>
      </c>
      <c r="BT23" s="53">
        <v>142</v>
      </c>
      <c r="BU23" s="159"/>
      <c r="BV23" s="53"/>
      <c r="BW23" s="53">
        <v>145</v>
      </c>
      <c r="BX23" s="53"/>
      <c r="BY23" s="53">
        <v>146</v>
      </c>
      <c r="BZ23" s="53"/>
      <c r="CA23" s="53">
        <v>135</v>
      </c>
      <c r="CB23" s="159">
        <v>151</v>
      </c>
      <c r="CC23" s="53"/>
      <c r="CD23" s="53"/>
      <c r="CE23" s="53"/>
      <c r="CF23" s="53"/>
      <c r="CG23" s="51"/>
      <c r="CH23" s="53"/>
      <c r="CI23" s="249"/>
      <c r="CJ23" s="53"/>
      <c r="CK23" s="53"/>
      <c r="CL23" s="53"/>
      <c r="CM23" s="53"/>
      <c r="CN23" s="53"/>
      <c r="CO23" s="51">
        <v>106</v>
      </c>
      <c r="CP23" s="249"/>
      <c r="CQ23" s="53">
        <v>155</v>
      </c>
      <c r="CR23" s="53">
        <v>134</v>
      </c>
      <c r="CS23" s="53"/>
      <c r="CT23" s="53">
        <v>127</v>
      </c>
      <c r="CU23" s="53">
        <v>101</v>
      </c>
      <c r="CV23" s="51"/>
      <c r="CW23" s="249">
        <v>140</v>
      </c>
      <c r="CX23" s="53"/>
      <c r="CY23" s="53">
        <v>111</v>
      </c>
      <c r="CZ23" s="53">
        <v>179</v>
      </c>
      <c r="DA23" s="53"/>
      <c r="DB23" s="53"/>
      <c r="DC23" s="53"/>
      <c r="DD23" s="51"/>
      <c r="DE23" s="79">
        <f>COUNTA(D23:DD23)</f>
        <v>44</v>
      </c>
      <c r="DF23" s="51">
        <f>SUM(D23:DD23)</f>
        <v>5918</v>
      </c>
      <c r="DG23" s="52">
        <f>DF23/DE23</f>
        <v>134.5</v>
      </c>
      <c r="DH23" s="53">
        <f>MAX(D23:DD23)</f>
        <v>179</v>
      </c>
      <c r="DI23" s="54">
        <f>MIN(D23:DD23)</f>
        <v>101</v>
      </c>
    </row>
    <row r="24" spans="1:114" ht="14.25">
      <c r="A24" s="47">
        <v>22</v>
      </c>
      <c r="B24" s="48" t="s">
        <v>133</v>
      </c>
      <c r="C24" s="76" t="s">
        <v>57</v>
      </c>
      <c r="D24" s="50">
        <v>123</v>
      </c>
      <c r="E24" s="50">
        <v>122</v>
      </c>
      <c r="F24" s="50"/>
      <c r="G24" s="50"/>
      <c r="H24" s="50">
        <v>141</v>
      </c>
      <c r="I24" s="50"/>
      <c r="J24" s="132">
        <v>158</v>
      </c>
      <c r="K24" s="129">
        <v>139</v>
      </c>
      <c r="L24" s="50"/>
      <c r="M24" s="50">
        <v>167</v>
      </c>
      <c r="N24" s="50"/>
      <c r="O24" s="50">
        <v>134</v>
      </c>
      <c r="P24" s="50"/>
      <c r="Q24" s="132">
        <v>121</v>
      </c>
      <c r="R24" s="129">
        <v>113</v>
      </c>
      <c r="S24" s="50"/>
      <c r="T24" s="50">
        <v>117</v>
      </c>
      <c r="U24" s="50"/>
      <c r="V24" s="51">
        <v>146</v>
      </c>
      <c r="W24" s="51"/>
      <c r="X24" s="159"/>
      <c r="Y24" s="53">
        <v>122</v>
      </c>
      <c r="Z24" s="51">
        <v>133</v>
      </c>
      <c r="AA24" s="51">
        <v>134</v>
      </c>
      <c r="AB24" s="51"/>
      <c r="AC24" s="51">
        <v>185</v>
      </c>
      <c r="AD24" s="51">
        <v>136</v>
      </c>
      <c r="AE24" s="159"/>
      <c r="AF24" s="53">
        <v>132</v>
      </c>
      <c r="AG24" s="51">
        <v>116</v>
      </c>
      <c r="AH24" s="51"/>
      <c r="AI24" s="51">
        <v>158</v>
      </c>
      <c r="AJ24" s="51">
        <v>158</v>
      </c>
      <c r="AK24" s="51">
        <v>142</v>
      </c>
      <c r="AL24" s="159">
        <v>163</v>
      </c>
      <c r="AM24" s="53">
        <v>118</v>
      </c>
      <c r="AN24" s="51"/>
      <c r="AO24" s="51">
        <v>126</v>
      </c>
      <c r="AP24" s="51">
        <v>103</v>
      </c>
      <c r="AQ24" s="51"/>
      <c r="AR24" s="51">
        <v>137</v>
      </c>
      <c r="AS24" s="159"/>
      <c r="AT24" s="53">
        <v>135</v>
      </c>
      <c r="AU24" s="53">
        <v>134</v>
      </c>
      <c r="AV24" s="53"/>
      <c r="AW24" s="53">
        <v>125</v>
      </c>
      <c r="AX24" s="53">
        <v>137</v>
      </c>
      <c r="AY24" s="51">
        <v>125</v>
      </c>
      <c r="AZ24" s="249"/>
      <c r="BA24" s="53">
        <v>109</v>
      </c>
      <c r="BB24" s="53">
        <v>154</v>
      </c>
      <c r="BC24" s="53"/>
      <c r="BD24" s="53">
        <v>106</v>
      </c>
      <c r="BE24" s="53"/>
      <c r="BF24" s="53">
        <v>133</v>
      </c>
      <c r="BG24" s="159">
        <v>116</v>
      </c>
      <c r="BH24" s="53"/>
      <c r="BI24" s="53">
        <v>126</v>
      </c>
      <c r="BJ24" s="53"/>
      <c r="BK24" s="53">
        <v>156</v>
      </c>
      <c r="BL24" s="53">
        <v>181</v>
      </c>
      <c r="BM24" s="53"/>
      <c r="BN24" s="159">
        <v>154</v>
      </c>
      <c r="BO24" s="53"/>
      <c r="BP24" s="53"/>
      <c r="BQ24" s="53">
        <v>125</v>
      </c>
      <c r="BR24" s="53">
        <v>120</v>
      </c>
      <c r="BS24" s="53"/>
      <c r="BT24" s="53">
        <v>134</v>
      </c>
      <c r="BU24" s="159">
        <v>95</v>
      </c>
      <c r="BV24" s="53">
        <v>134</v>
      </c>
      <c r="BW24" s="53">
        <v>127</v>
      </c>
      <c r="BX24" s="53"/>
      <c r="BY24" s="53"/>
      <c r="BZ24" s="53"/>
      <c r="CA24" s="53"/>
      <c r="CB24" s="159">
        <v>119</v>
      </c>
      <c r="CC24" s="53"/>
      <c r="CD24" s="53"/>
      <c r="CE24" s="53"/>
      <c r="CF24" s="53"/>
      <c r="CG24" s="51"/>
      <c r="CH24" s="53"/>
      <c r="CI24" s="249"/>
      <c r="CJ24" s="53"/>
      <c r="CK24" s="53">
        <v>147</v>
      </c>
      <c r="CL24" s="53">
        <v>167</v>
      </c>
      <c r="CM24" s="53">
        <v>85</v>
      </c>
      <c r="CN24" s="53"/>
      <c r="CO24" s="51">
        <v>138</v>
      </c>
      <c r="CP24" s="249">
        <v>120</v>
      </c>
      <c r="CQ24" s="53"/>
      <c r="CR24" s="53">
        <v>131</v>
      </c>
      <c r="CS24" s="53"/>
      <c r="CT24" s="53"/>
      <c r="CU24" s="53"/>
      <c r="CV24" s="51"/>
      <c r="CW24" s="249"/>
      <c r="CX24" s="53"/>
      <c r="CY24" s="53"/>
      <c r="CZ24" s="53"/>
      <c r="DA24" s="53"/>
      <c r="DB24" s="53"/>
      <c r="DC24" s="53"/>
      <c r="DD24" s="51"/>
      <c r="DE24" s="79">
        <f>COUNTA(D24:DD24)</f>
        <v>53</v>
      </c>
      <c r="DF24" s="51">
        <f>SUM(D24:DD24)</f>
        <v>7077</v>
      </c>
      <c r="DG24" s="52">
        <f>DF24/DE24</f>
        <v>133.52830188679246</v>
      </c>
      <c r="DH24" s="53">
        <f>MAX(D24:DD24)</f>
        <v>185</v>
      </c>
      <c r="DI24" s="54">
        <f>MIN(D24:DD24)</f>
        <v>85</v>
      </c>
    </row>
    <row r="25" spans="1:114" ht="14.25">
      <c r="A25" s="47">
        <v>23</v>
      </c>
      <c r="B25" s="126" t="s">
        <v>54</v>
      </c>
      <c r="C25" s="56" t="s">
        <v>57</v>
      </c>
      <c r="D25" s="57"/>
      <c r="E25" s="57">
        <v>117</v>
      </c>
      <c r="F25" s="57">
        <v>143</v>
      </c>
      <c r="G25" s="57"/>
      <c r="H25" s="57">
        <v>90</v>
      </c>
      <c r="I25" s="57"/>
      <c r="J25" s="133"/>
      <c r="K25" s="128">
        <v>114</v>
      </c>
      <c r="L25" s="57">
        <v>148</v>
      </c>
      <c r="M25" s="57"/>
      <c r="N25" s="57">
        <v>134</v>
      </c>
      <c r="O25" s="57"/>
      <c r="P25" s="57"/>
      <c r="Q25" s="131">
        <v>126</v>
      </c>
      <c r="R25" s="128">
        <v>146</v>
      </c>
      <c r="S25" s="57">
        <v>96</v>
      </c>
      <c r="T25" s="57">
        <v>126</v>
      </c>
      <c r="U25" s="57"/>
      <c r="V25" s="58"/>
      <c r="W25" s="58">
        <v>126</v>
      </c>
      <c r="X25" s="133"/>
      <c r="Y25" s="123">
        <v>120</v>
      </c>
      <c r="Z25" s="58">
        <v>139</v>
      </c>
      <c r="AA25" s="58"/>
      <c r="AB25" s="58"/>
      <c r="AC25" s="58"/>
      <c r="AD25" s="58">
        <v>142</v>
      </c>
      <c r="AE25" s="133">
        <v>170</v>
      </c>
      <c r="AF25" s="123"/>
      <c r="AG25" s="58">
        <v>120</v>
      </c>
      <c r="AH25" s="58"/>
      <c r="AI25" s="58">
        <v>123</v>
      </c>
      <c r="AJ25" s="58"/>
      <c r="AK25" s="58">
        <v>125</v>
      </c>
      <c r="AL25" s="133"/>
      <c r="AM25" s="123"/>
      <c r="AN25" s="58">
        <v>145</v>
      </c>
      <c r="AO25" s="58">
        <v>110</v>
      </c>
      <c r="AP25" s="58">
        <v>142</v>
      </c>
      <c r="AQ25" s="58"/>
      <c r="AR25" s="58"/>
      <c r="AS25" s="133"/>
      <c r="AT25" s="123"/>
      <c r="AU25" s="123">
        <v>143</v>
      </c>
      <c r="AV25" s="123">
        <v>123</v>
      </c>
      <c r="AW25" s="123"/>
      <c r="AX25" s="123">
        <v>107</v>
      </c>
      <c r="AY25" s="58"/>
      <c r="AZ25" s="251"/>
      <c r="BA25" s="123">
        <v>165</v>
      </c>
      <c r="BB25" s="123">
        <v>127</v>
      </c>
      <c r="BC25" s="123">
        <v>125</v>
      </c>
      <c r="BD25" s="123"/>
      <c r="BE25" s="123">
        <v>141</v>
      </c>
      <c r="BF25" s="123"/>
      <c r="BG25" s="133">
        <v>115</v>
      </c>
      <c r="BH25" s="123"/>
      <c r="BI25" s="123">
        <v>130</v>
      </c>
      <c r="BJ25" s="123">
        <v>122</v>
      </c>
      <c r="BK25" s="123">
        <v>172</v>
      </c>
      <c r="BL25" s="123">
        <v>146</v>
      </c>
      <c r="BM25" s="123">
        <v>129</v>
      </c>
      <c r="BN25" s="133"/>
      <c r="BO25" s="123">
        <v>157</v>
      </c>
      <c r="BP25" s="123">
        <v>136</v>
      </c>
      <c r="BQ25" s="123">
        <v>126</v>
      </c>
      <c r="BR25" s="123">
        <v>146</v>
      </c>
      <c r="BS25" s="123">
        <v>184</v>
      </c>
      <c r="BT25" s="123"/>
      <c r="BU25" s="133">
        <v>133</v>
      </c>
      <c r="BV25" s="123">
        <v>119</v>
      </c>
      <c r="BW25" s="123"/>
      <c r="BX25" s="123">
        <v>146</v>
      </c>
      <c r="BY25" s="123">
        <v>156</v>
      </c>
      <c r="BZ25" s="123"/>
      <c r="CA25" s="123">
        <v>111</v>
      </c>
      <c r="CB25" s="133">
        <v>152</v>
      </c>
      <c r="CC25" s="123">
        <v>108</v>
      </c>
      <c r="CD25" s="123">
        <v>122</v>
      </c>
      <c r="CE25" s="123">
        <v>143</v>
      </c>
      <c r="CF25" s="123">
        <v>144</v>
      </c>
      <c r="CG25" s="58">
        <v>113</v>
      </c>
      <c r="CH25" s="123"/>
      <c r="CI25" s="251">
        <v>112</v>
      </c>
      <c r="CJ25" s="123"/>
      <c r="CK25" s="123">
        <v>137</v>
      </c>
      <c r="CL25" s="123"/>
      <c r="CM25" s="123"/>
      <c r="CN25" s="123">
        <v>119</v>
      </c>
      <c r="CO25" s="58"/>
      <c r="CP25" s="251"/>
      <c r="CQ25" s="123">
        <v>138</v>
      </c>
      <c r="CR25" s="123">
        <v>145</v>
      </c>
      <c r="CS25" s="123">
        <v>154</v>
      </c>
      <c r="CT25" s="123"/>
      <c r="CU25" s="123"/>
      <c r="CV25" s="58">
        <v>132</v>
      </c>
      <c r="CW25" s="251"/>
      <c r="CX25" s="123">
        <v>117</v>
      </c>
      <c r="CY25" s="123">
        <v>133</v>
      </c>
      <c r="CZ25" s="123"/>
      <c r="DA25" s="123"/>
      <c r="DB25" s="123"/>
      <c r="DC25" s="123"/>
      <c r="DD25" s="58"/>
      <c r="DE25" s="121">
        <f>COUNTA(D25:DD25)</f>
        <v>59</v>
      </c>
      <c r="DF25" s="58">
        <f>SUM(D25:DD25)</f>
        <v>7830</v>
      </c>
      <c r="DG25" s="122">
        <f>DF25/DE25</f>
        <v>132.71186440677965</v>
      </c>
      <c r="DH25" s="123">
        <f>MAX(D25:DD25)</f>
        <v>184</v>
      </c>
      <c r="DI25" s="124">
        <f>MIN(D25:DD25)</f>
        <v>90</v>
      </c>
    </row>
    <row r="26" spans="1:114" ht="14.25">
      <c r="A26" s="47">
        <v>24</v>
      </c>
      <c r="B26" s="59" t="s">
        <v>142</v>
      </c>
      <c r="C26" s="56" t="s">
        <v>11</v>
      </c>
      <c r="D26" s="57">
        <v>105</v>
      </c>
      <c r="E26" s="57">
        <v>124</v>
      </c>
      <c r="F26" s="57">
        <v>108</v>
      </c>
      <c r="G26" s="57">
        <v>149</v>
      </c>
      <c r="H26" s="57"/>
      <c r="I26" s="57">
        <v>141</v>
      </c>
      <c r="J26" s="131">
        <v>159</v>
      </c>
      <c r="K26" s="128">
        <v>147</v>
      </c>
      <c r="L26" s="57"/>
      <c r="M26" s="57">
        <v>112</v>
      </c>
      <c r="N26" s="57"/>
      <c r="O26" s="57">
        <v>121</v>
      </c>
      <c r="P26" s="57">
        <v>137</v>
      </c>
      <c r="Q26" s="131">
        <v>155</v>
      </c>
      <c r="R26" s="128">
        <v>124</v>
      </c>
      <c r="S26" s="57">
        <v>109</v>
      </c>
      <c r="T26" s="57"/>
      <c r="U26" s="57"/>
      <c r="V26" s="58"/>
      <c r="W26" s="58"/>
      <c r="X26" s="133">
        <v>164</v>
      </c>
      <c r="Y26" s="123">
        <v>106</v>
      </c>
      <c r="Z26" s="58">
        <v>151</v>
      </c>
      <c r="AA26" s="58">
        <v>118</v>
      </c>
      <c r="AB26" s="125">
        <v>136</v>
      </c>
      <c r="AC26" s="58">
        <v>140</v>
      </c>
      <c r="AD26" s="58">
        <v>131</v>
      </c>
      <c r="AE26" s="133"/>
      <c r="AF26" s="123"/>
      <c r="AG26" s="58">
        <v>125</v>
      </c>
      <c r="AH26" s="58">
        <v>173</v>
      </c>
      <c r="AI26" s="58">
        <v>118</v>
      </c>
      <c r="AJ26" s="58">
        <v>135</v>
      </c>
      <c r="AK26" s="58">
        <v>130</v>
      </c>
      <c r="AL26" s="133">
        <v>132</v>
      </c>
      <c r="AM26" s="123"/>
      <c r="AN26" s="58"/>
      <c r="AO26" s="58"/>
      <c r="AP26" s="58"/>
      <c r="AQ26" s="58"/>
      <c r="AR26" s="58"/>
      <c r="AS26" s="133">
        <v>150</v>
      </c>
      <c r="AT26" s="123">
        <v>108</v>
      </c>
      <c r="AU26" s="123">
        <v>124</v>
      </c>
      <c r="AV26" s="123">
        <v>123</v>
      </c>
      <c r="AW26" s="123"/>
      <c r="AX26" s="123"/>
      <c r="AY26" s="58">
        <v>123</v>
      </c>
      <c r="AZ26" s="251">
        <v>122</v>
      </c>
      <c r="BA26" s="123">
        <v>153</v>
      </c>
      <c r="BB26" s="123">
        <v>142</v>
      </c>
      <c r="BC26" s="123"/>
      <c r="BD26" s="123">
        <v>128</v>
      </c>
      <c r="BE26" s="123"/>
      <c r="BF26" s="123"/>
      <c r="BG26" s="133"/>
      <c r="BH26" s="123"/>
      <c r="BI26" s="123"/>
      <c r="BJ26" s="123">
        <v>148</v>
      </c>
      <c r="BK26" s="123">
        <v>129</v>
      </c>
      <c r="BL26" s="123">
        <v>123</v>
      </c>
      <c r="BM26" s="123">
        <v>117</v>
      </c>
      <c r="BN26" s="133">
        <v>114</v>
      </c>
      <c r="BO26" s="123"/>
      <c r="BP26" s="123"/>
      <c r="BQ26" s="123"/>
      <c r="BR26" s="123"/>
      <c r="BS26" s="123">
        <v>142</v>
      </c>
      <c r="BT26" s="123">
        <v>153</v>
      </c>
      <c r="BU26" s="133">
        <v>151</v>
      </c>
      <c r="BV26" s="123">
        <v>156</v>
      </c>
      <c r="BW26" s="123"/>
      <c r="BX26" s="123"/>
      <c r="BY26" s="123"/>
      <c r="BZ26" s="123"/>
      <c r="CA26" s="123"/>
      <c r="CB26" s="133"/>
      <c r="CC26" s="123">
        <v>160</v>
      </c>
      <c r="CD26" s="123">
        <v>138</v>
      </c>
      <c r="CE26" s="123">
        <v>110</v>
      </c>
      <c r="CF26" s="123">
        <v>143</v>
      </c>
      <c r="CG26" s="58"/>
      <c r="CH26" s="123"/>
      <c r="CI26" s="251">
        <v>150</v>
      </c>
      <c r="CJ26" s="123">
        <v>154</v>
      </c>
      <c r="CK26" s="123">
        <v>144</v>
      </c>
      <c r="CL26" s="123">
        <v>134</v>
      </c>
      <c r="CM26" s="123">
        <v>117</v>
      </c>
      <c r="CN26" s="123">
        <v>127</v>
      </c>
      <c r="CO26" s="58">
        <v>101</v>
      </c>
      <c r="CP26" s="251"/>
      <c r="CQ26" s="123">
        <v>100</v>
      </c>
      <c r="CR26" s="123"/>
      <c r="CS26" s="123"/>
      <c r="CT26" s="123">
        <v>151</v>
      </c>
      <c r="CU26" s="123">
        <v>132</v>
      </c>
      <c r="CV26" s="58">
        <v>150</v>
      </c>
      <c r="CW26" s="251">
        <v>112</v>
      </c>
      <c r="CX26" s="123">
        <v>121</v>
      </c>
      <c r="CY26" s="123">
        <v>128</v>
      </c>
      <c r="CZ26" s="123"/>
      <c r="DA26" s="123"/>
      <c r="DB26" s="123"/>
      <c r="DC26" s="123"/>
      <c r="DD26" s="58"/>
      <c r="DE26" s="121">
        <f>COUNTA(D26:DD26)</f>
        <v>62</v>
      </c>
      <c r="DF26" s="58">
        <f>SUM(D26:DD26)</f>
        <v>8228</v>
      </c>
      <c r="DG26" s="122">
        <f>DF26/DE26</f>
        <v>132.70967741935485</v>
      </c>
      <c r="DH26" s="123">
        <f>MAX(D26:DD26)</f>
        <v>173</v>
      </c>
      <c r="DI26" s="124">
        <f>MIN(D26:DD26)</f>
        <v>100</v>
      </c>
    </row>
    <row r="27" spans="1:114" ht="14.25">
      <c r="A27" s="47">
        <v>25</v>
      </c>
      <c r="B27" s="126" t="s">
        <v>62</v>
      </c>
      <c r="C27" s="56" t="s">
        <v>61</v>
      </c>
      <c r="D27" s="57">
        <v>139</v>
      </c>
      <c r="E27" s="57"/>
      <c r="F27" s="57">
        <v>121</v>
      </c>
      <c r="G27" s="57">
        <v>126</v>
      </c>
      <c r="H27" s="57">
        <v>124</v>
      </c>
      <c r="I27" s="57"/>
      <c r="J27" s="131">
        <v>102</v>
      </c>
      <c r="K27" s="128">
        <v>179</v>
      </c>
      <c r="L27" s="57"/>
      <c r="M27" s="57">
        <v>120</v>
      </c>
      <c r="N27" s="57">
        <v>133</v>
      </c>
      <c r="O27" s="57">
        <v>159</v>
      </c>
      <c r="P27" s="57">
        <v>130</v>
      </c>
      <c r="Q27" s="131">
        <v>129</v>
      </c>
      <c r="R27" s="128">
        <v>116</v>
      </c>
      <c r="S27" s="57">
        <v>136</v>
      </c>
      <c r="T27" s="57">
        <v>110</v>
      </c>
      <c r="U27" s="57">
        <v>145</v>
      </c>
      <c r="V27" s="58">
        <v>121</v>
      </c>
      <c r="W27" s="58">
        <v>128</v>
      </c>
      <c r="X27" s="133">
        <v>155</v>
      </c>
      <c r="Y27" s="123">
        <v>148</v>
      </c>
      <c r="Z27" s="58">
        <v>129</v>
      </c>
      <c r="AA27" s="58">
        <v>130</v>
      </c>
      <c r="AB27" s="58">
        <v>146</v>
      </c>
      <c r="AC27" s="58">
        <v>136</v>
      </c>
      <c r="AD27" s="58">
        <v>135</v>
      </c>
      <c r="AE27" s="133">
        <v>125</v>
      </c>
      <c r="AF27" s="123">
        <v>137</v>
      </c>
      <c r="AG27" s="58">
        <v>106</v>
      </c>
      <c r="AH27" s="58">
        <v>115</v>
      </c>
      <c r="AI27" s="58">
        <v>127</v>
      </c>
      <c r="AJ27" s="58">
        <v>134</v>
      </c>
      <c r="AK27" s="58">
        <v>110</v>
      </c>
      <c r="AL27" s="133">
        <v>116</v>
      </c>
      <c r="AM27" s="123">
        <v>149</v>
      </c>
      <c r="AN27" s="58"/>
      <c r="AO27" s="58">
        <v>127</v>
      </c>
      <c r="AP27" s="58">
        <v>120</v>
      </c>
      <c r="AQ27" s="58"/>
      <c r="AR27" s="58">
        <v>120</v>
      </c>
      <c r="AS27" s="133">
        <v>150</v>
      </c>
      <c r="AT27" s="123">
        <v>130</v>
      </c>
      <c r="AU27" s="123">
        <v>98</v>
      </c>
      <c r="AV27" s="123">
        <v>106</v>
      </c>
      <c r="AW27" s="123">
        <v>110</v>
      </c>
      <c r="AX27" s="123">
        <v>147</v>
      </c>
      <c r="AY27" s="58">
        <v>169</v>
      </c>
      <c r="AZ27" s="251">
        <v>116</v>
      </c>
      <c r="BA27" s="123">
        <v>134</v>
      </c>
      <c r="BB27" s="123">
        <v>147</v>
      </c>
      <c r="BC27" s="123">
        <v>129</v>
      </c>
      <c r="BD27" s="123">
        <v>132</v>
      </c>
      <c r="BE27" s="123">
        <v>127</v>
      </c>
      <c r="BF27" s="123">
        <v>144</v>
      </c>
      <c r="BG27" s="133">
        <v>111</v>
      </c>
      <c r="BH27" s="123">
        <v>138</v>
      </c>
      <c r="BI27" s="123">
        <v>128</v>
      </c>
      <c r="BJ27" s="123">
        <v>109</v>
      </c>
      <c r="BK27" s="123">
        <v>154</v>
      </c>
      <c r="BL27" s="123">
        <v>132</v>
      </c>
      <c r="BM27" s="123">
        <v>146</v>
      </c>
      <c r="BN27" s="133">
        <v>134</v>
      </c>
      <c r="BO27" s="123">
        <v>117</v>
      </c>
      <c r="BP27" s="123">
        <v>173</v>
      </c>
      <c r="BQ27" s="123">
        <v>167</v>
      </c>
      <c r="BR27" s="123">
        <v>124</v>
      </c>
      <c r="BS27" s="123">
        <v>158</v>
      </c>
      <c r="BT27" s="123">
        <v>115</v>
      </c>
      <c r="BU27" s="133">
        <v>135</v>
      </c>
      <c r="BV27" s="123">
        <v>163</v>
      </c>
      <c r="BW27" s="123">
        <v>138</v>
      </c>
      <c r="BX27" s="123">
        <v>100</v>
      </c>
      <c r="BY27" s="123">
        <v>126</v>
      </c>
      <c r="BZ27" s="123">
        <v>125</v>
      </c>
      <c r="CA27" s="123">
        <v>132</v>
      </c>
      <c r="CB27" s="133">
        <v>126</v>
      </c>
      <c r="CC27" s="123">
        <v>117</v>
      </c>
      <c r="CD27" s="123">
        <v>145</v>
      </c>
      <c r="CE27" s="123">
        <v>122</v>
      </c>
      <c r="CF27" s="123">
        <v>129</v>
      </c>
      <c r="CG27" s="58">
        <v>174</v>
      </c>
      <c r="CH27" s="123">
        <v>141</v>
      </c>
      <c r="CI27" s="251">
        <v>105</v>
      </c>
      <c r="CJ27" s="123">
        <v>135</v>
      </c>
      <c r="CK27" s="123">
        <v>94</v>
      </c>
      <c r="CL27" s="123">
        <v>134</v>
      </c>
      <c r="CM27" s="123">
        <v>147</v>
      </c>
      <c r="CN27" s="123">
        <v>117</v>
      </c>
      <c r="CO27" s="58">
        <v>123</v>
      </c>
      <c r="CP27" s="251">
        <v>126</v>
      </c>
      <c r="CQ27" s="123"/>
      <c r="CR27" s="123"/>
      <c r="CS27" s="123">
        <v>150</v>
      </c>
      <c r="CT27" s="123">
        <v>136</v>
      </c>
      <c r="CU27" s="123">
        <v>139</v>
      </c>
      <c r="CV27" s="58">
        <v>116</v>
      </c>
      <c r="CW27" s="251">
        <v>139</v>
      </c>
      <c r="CX27" s="123">
        <v>119</v>
      </c>
      <c r="CY27" s="123">
        <v>119</v>
      </c>
      <c r="CZ27" s="123">
        <v>150</v>
      </c>
      <c r="DA27" s="123"/>
      <c r="DB27" s="123"/>
      <c r="DC27" s="123"/>
      <c r="DD27" s="58"/>
      <c r="DE27" s="121">
        <f>COUNTA(D27:DD27)</f>
        <v>94</v>
      </c>
      <c r="DF27" s="58">
        <f>SUM(D27:DD27)</f>
        <v>12350</v>
      </c>
      <c r="DG27" s="122">
        <f>DF27/DE27</f>
        <v>131.38297872340425</v>
      </c>
      <c r="DH27" s="123">
        <f>MAX(D27:DD27)</f>
        <v>179</v>
      </c>
      <c r="DI27" s="124">
        <f>MIN(D27:DD27)</f>
        <v>94</v>
      </c>
      <c r="DJ27" s="75"/>
    </row>
    <row r="28" spans="1:114" ht="14.25">
      <c r="A28" s="47">
        <v>26</v>
      </c>
      <c r="B28" s="59" t="s">
        <v>53</v>
      </c>
      <c r="C28" s="56" t="s">
        <v>6</v>
      </c>
      <c r="D28" s="57"/>
      <c r="E28" s="57"/>
      <c r="F28" s="57"/>
      <c r="G28" s="57"/>
      <c r="H28" s="57"/>
      <c r="I28" s="57"/>
      <c r="J28" s="131"/>
      <c r="K28" s="128"/>
      <c r="L28" s="57"/>
      <c r="M28" s="57"/>
      <c r="N28" s="57"/>
      <c r="O28" s="57">
        <v>122</v>
      </c>
      <c r="P28" s="57">
        <v>150</v>
      </c>
      <c r="Q28" s="131">
        <v>131</v>
      </c>
      <c r="R28" s="128">
        <v>107</v>
      </c>
      <c r="S28" s="57">
        <v>177</v>
      </c>
      <c r="T28" s="57">
        <v>134</v>
      </c>
      <c r="U28" s="57">
        <v>118</v>
      </c>
      <c r="V28" s="58">
        <v>126</v>
      </c>
      <c r="W28" s="58"/>
      <c r="X28" s="133"/>
      <c r="Y28" s="123"/>
      <c r="Z28" s="58"/>
      <c r="AA28" s="58"/>
      <c r="AB28" s="58">
        <v>141</v>
      </c>
      <c r="AC28" s="58">
        <v>119</v>
      </c>
      <c r="AD28" s="58">
        <v>108</v>
      </c>
      <c r="AE28" s="133">
        <v>137</v>
      </c>
      <c r="AF28" s="123">
        <v>160</v>
      </c>
      <c r="AG28" s="58">
        <v>116</v>
      </c>
      <c r="AH28" s="58">
        <v>154</v>
      </c>
      <c r="AI28" s="58"/>
      <c r="AJ28" s="58">
        <v>82</v>
      </c>
      <c r="AK28" s="58"/>
      <c r="AL28" s="133"/>
      <c r="AM28" s="123">
        <v>139</v>
      </c>
      <c r="AN28" s="58">
        <v>128</v>
      </c>
      <c r="AO28" s="58">
        <v>166</v>
      </c>
      <c r="AP28" s="58">
        <v>137</v>
      </c>
      <c r="AQ28" s="58">
        <v>127</v>
      </c>
      <c r="AR28" s="58">
        <v>127</v>
      </c>
      <c r="AS28" s="133"/>
      <c r="AT28" s="123"/>
      <c r="AU28" s="123"/>
      <c r="AV28" s="123"/>
      <c r="AW28" s="123"/>
      <c r="AX28" s="123"/>
      <c r="AY28" s="58"/>
      <c r="AZ28" s="251"/>
      <c r="BA28" s="123"/>
      <c r="BB28" s="123"/>
      <c r="BC28" s="123"/>
      <c r="BD28" s="123"/>
      <c r="BE28" s="123">
        <v>177</v>
      </c>
      <c r="BF28" s="123">
        <v>150</v>
      </c>
      <c r="BG28" s="133">
        <v>133</v>
      </c>
      <c r="BH28" s="123">
        <v>123</v>
      </c>
      <c r="BI28" s="123">
        <v>109</v>
      </c>
      <c r="BJ28" s="123">
        <v>177</v>
      </c>
      <c r="BK28" s="123">
        <v>133</v>
      </c>
      <c r="BL28" s="123">
        <v>124</v>
      </c>
      <c r="BM28" s="123"/>
      <c r="BN28" s="133">
        <v>130</v>
      </c>
      <c r="BO28" s="123">
        <v>93</v>
      </c>
      <c r="BP28" s="123">
        <v>135</v>
      </c>
      <c r="BQ28" s="123">
        <v>110</v>
      </c>
      <c r="BR28" s="123">
        <v>153</v>
      </c>
      <c r="BS28" s="123">
        <v>115</v>
      </c>
      <c r="BT28" s="123">
        <v>129</v>
      </c>
      <c r="BU28" s="133">
        <v>122</v>
      </c>
      <c r="BV28" s="123">
        <v>126</v>
      </c>
      <c r="BW28" s="123">
        <v>136</v>
      </c>
      <c r="BX28" s="123">
        <v>142</v>
      </c>
      <c r="BY28" s="123">
        <v>123</v>
      </c>
      <c r="BZ28" s="123">
        <v>134</v>
      </c>
      <c r="CA28" s="123">
        <v>134</v>
      </c>
      <c r="CB28" s="133">
        <v>152</v>
      </c>
      <c r="CC28" s="123">
        <v>116</v>
      </c>
      <c r="CD28" s="123">
        <v>111</v>
      </c>
      <c r="CE28" s="123">
        <v>137</v>
      </c>
      <c r="CF28" s="123">
        <v>90</v>
      </c>
      <c r="CG28" s="58"/>
      <c r="CH28" s="123"/>
      <c r="CI28" s="251"/>
      <c r="CJ28" s="123"/>
      <c r="CK28" s="123"/>
      <c r="CL28" s="123"/>
      <c r="CM28" s="123"/>
      <c r="CN28" s="123"/>
      <c r="CO28" s="58">
        <v>140</v>
      </c>
      <c r="CP28" s="251">
        <v>126</v>
      </c>
      <c r="CQ28" s="123">
        <v>154</v>
      </c>
      <c r="CR28" s="123"/>
      <c r="CS28" s="123"/>
      <c r="CT28" s="123">
        <v>123</v>
      </c>
      <c r="CU28" s="123">
        <v>97</v>
      </c>
      <c r="CV28" s="58"/>
      <c r="CW28" s="251"/>
      <c r="CX28" s="123"/>
      <c r="CY28" s="123"/>
      <c r="CZ28" s="123"/>
      <c r="DA28" s="123"/>
      <c r="DB28" s="123"/>
      <c r="DC28" s="123"/>
      <c r="DD28" s="58"/>
      <c r="DE28" s="121">
        <f>COUNTA(D28:DD28)</f>
        <v>54</v>
      </c>
      <c r="DF28" s="58">
        <f>SUM(D28:DD28)</f>
        <v>7060</v>
      </c>
      <c r="DG28" s="122">
        <f>DF28/DE28</f>
        <v>130.74074074074073</v>
      </c>
      <c r="DH28" s="123">
        <f>MAX(D28:DD28)</f>
        <v>177</v>
      </c>
      <c r="DI28" s="124">
        <f>MIN(D28:DD28)</f>
        <v>82</v>
      </c>
    </row>
    <row r="29" spans="1:114" ht="14.25">
      <c r="A29" s="47">
        <v>27</v>
      </c>
      <c r="B29" s="59" t="s">
        <v>52</v>
      </c>
      <c r="C29" s="56" t="s">
        <v>57</v>
      </c>
      <c r="D29" s="57"/>
      <c r="E29" s="57">
        <v>173</v>
      </c>
      <c r="F29" s="57">
        <v>159</v>
      </c>
      <c r="G29" s="57">
        <v>133</v>
      </c>
      <c r="H29" s="57"/>
      <c r="I29" s="57">
        <v>138</v>
      </c>
      <c r="J29" s="131">
        <v>93</v>
      </c>
      <c r="K29" s="128"/>
      <c r="L29" s="57">
        <v>143</v>
      </c>
      <c r="M29" s="57"/>
      <c r="N29" s="57">
        <v>123</v>
      </c>
      <c r="O29" s="57"/>
      <c r="P29" s="57">
        <v>125</v>
      </c>
      <c r="Q29" s="131">
        <v>123</v>
      </c>
      <c r="R29" s="128">
        <v>176</v>
      </c>
      <c r="S29" s="57"/>
      <c r="T29" s="57">
        <v>143</v>
      </c>
      <c r="U29" s="57">
        <v>97</v>
      </c>
      <c r="V29" s="58"/>
      <c r="W29" s="58">
        <v>139</v>
      </c>
      <c r="X29" s="133">
        <v>148</v>
      </c>
      <c r="Y29" s="123">
        <v>126</v>
      </c>
      <c r="Z29" s="58"/>
      <c r="AA29" s="58">
        <v>109</v>
      </c>
      <c r="AB29" s="58">
        <v>141</v>
      </c>
      <c r="AC29" s="58">
        <v>139</v>
      </c>
      <c r="AD29" s="58"/>
      <c r="AE29" s="133">
        <v>179</v>
      </c>
      <c r="AF29" s="123">
        <v>125</v>
      </c>
      <c r="AG29" s="58"/>
      <c r="AH29" s="58">
        <v>135</v>
      </c>
      <c r="AI29" s="58">
        <v>104</v>
      </c>
      <c r="AJ29" s="58"/>
      <c r="AK29" s="58"/>
      <c r="AL29" s="133">
        <v>95</v>
      </c>
      <c r="AM29" s="123"/>
      <c r="AN29" s="58">
        <v>119</v>
      </c>
      <c r="AO29" s="58"/>
      <c r="AP29" s="58">
        <v>122</v>
      </c>
      <c r="AQ29" s="58">
        <v>126</v>
      </c>
      <c r="AR29" s="58"/>
      <c r="AS29" s="133">
        <v>144</v>
      </c>
      <c r="AT29" s="123">
        <v>115</v>
      </c>
      <c r="AU29" s="123"/>
      <c r="AV29" s="123">
        <v>134</v>
      </c>
      <c r="AW29" s="123"/>
      <c r="AX29" s="123">
        <v>132</v>
      </c>
      <c r="AY29" s="58"/>
      <c r="AZ29" s="251">
        <v>118</v>
      </c>
      <c r="BA29" s="123">
        <v>141</v>
      </c>
      <c r="BB29" s="123"/>
      <c r="BC29" s="123">
        <v>130</v>
      </c>
      <c r="BD29" s="123"/>
      <c r="BE29" s="123"/>
      <c r="BF29" s="123">
        <v>118</v>
      </c>
      <c r="BG29" s="133"/>
      <c r="BH29" s="123">
        <v>118</v>
      </c>
      <c r="BI29" s="123">
        <v>123</v>
      </c>
      <c r="BJ29" s="123"/>
      <c r="BK29" s="123">
        <v>113</v>
      </c>
      <c r="BL29" s="123"/>
      <c r="BM29" s="123">
        <v>132</v>
      </c>
      <c r="BN29" s="133"/>
      <c r="BO29" s="123">
        <v>164</v>
      </c>
      <c r="BP29" s="123">
        <v>103</v>
      </c>
      <c r="BQ29" s="123">
        <v>90</v>
      </c>
      <c r="BR29" s="123">
        <v>179</v>
      </c>
      <c r="BS29" s="123"/>
      <c r="BT29" s="123"/>
      <c r="BU29" s="133"/>
      <c r="BV29" s="123">
        <v>179</v>
      </c>
      <c r="BW29" s="123">
        <v>141</v>
      </c>
      <c r="BX29" s="123">
        <v>129</v>
      </c>
      <c r="BY29" s="123"/>
      <c r="BZ29" s="123">
        <v>114</v>
      </c>
      <c r="CA29" s="123"/>
      <c r="CB29" s="133">
        <v>130</v>
      </c>
      <c r="CC29" s="123"/>
      <c r="CD29" s="123"/>
      <c r="CE29" s="123"/>
      <c r="CF29" s="123"/>
      <c r="CG29" s="58"/>
      <c r="CH29" s="123">
        <v>122</v>
      </c>
      <c r="CI29" s="251"/>
      <c r="CJ29" s="123">
        <v>100</v>
      </c>
      <c r="CK29" s="123">
        <v>115</v>
      </c>
      <c r="CL29" s="123"/>
      <c r="CM29" s="123"/>
      <c r="CN29" s="123"/>
      <c r="CO29" s="58"/>
      <c r="CP29" s="251"/>
      <c r="CQ29" s="123"/>
      <c r="CR29" s="123"/>
      <c r="CS29" s="123"/>
      <c r="CT29" s="123">
        <v>147</v>
      </c>
      <c r="CU29" s="123">
        <v>143</v>
      </c>
      <c r="CV29" s="58">
        <v>122</v>
      </c>
      <c r="CW29" s="251">
        <v>124</v>
      </c>
      <c r="CX29" s="123">
        <v>126</v>
      </c>
      <c r="CY29" s="123"/>
      <c r="CZ29" s="123"/>
      <c r="DA29" s="123"/>
      <c r="DB29" s="123"/>
      <c r="DC29" s="123"/>
      <c r="DD29" s="58"/>
      <c r="DE29" s="121">
        <f>COUNTA(D29:DD29)</f>
        <v>55</v>
      </c>
      <c r="DF29" s="58">
        <f>SUM(D29:DD29)</f>
        <v>7179</v>
      </c>
      <c r="DG29" s="122">
        <f>DF29/DE29</f>
        <v>130.52727272727273</v>
      </c>
      <c r="DH29" s="123">
        <f>MAX(D29:DD29)</f>
        <v>179</v>
      </c>
      <c r="DI29" s="124">
        <f>MIN(D29:DD29)</f>
        <v>90</v>
      </c>
    </row>
    <row r="30" spans="1:114" ht="14.25">
      <c r="A30" s="47">
        <v>28</v>
      </c>
      <c r="B30" s="59" t="s">
        <v>133</v>
      </c>
      <c r="C30" s="56" t="s">
        <v>88</v>
      </c>
      <c r="D30" s="57">
        <v>124</v>
      </c>
      <c r="E30" s="57"/>
      <c r="F30" s="57">
        <v>108</v>
      </c>
      <c r="G30" s="57">
        <v>101</v>
      </c>
      <c r="H30" s="57">
        <v>127</v>
      </c>
      <c r="I30" s="57"/>
      <c r="J30" s="131"/>
      <c r="K30" s="128">
        <v>127</v>
      </c>
      <c r="L30" s="57">
        <v>114</v>
      </c>
      <c r="M30" s="57">
        <v>115</v>
      </c>
      <c r="N30" s="57">
        <v>136</v>
      </c>
      <c r="O30" s="57">
        <v>114</v>
      </c>
      <c r="P30" s="57">
        <v>118</v>
      </c>
      <c r="Q30" s="131">
        <v>121</v>
      </c>
      <c r="R30" s="128"/>
      <c r="S30" s="57">
        <v>114</v>
      </c>
      <c r="T30" s="57">
        <v>152</v>
      </c>
      <c r="U30" s="57">
        <v>123</v>
      </c>
      <c r="V30" s="58">
        <v>151</v>
      </c>
      <c r="W30" s="58">
        <v>142</v>
      </c>
      <c r="X30" s="133"/>
      <c r="Y30" s="123">
        <v>121</v>
      </c>
      <c r="Z30" s="58">
        <v>154</v>
      </c>
      <c r="AA30" s="58">
        <v>133</v>
      </c>
      <c r="AB30" s="58">
        <v>145</v>
      </c>
      <c r="AC30" s="58">
        <v>147</v>
      </c>
      <c r="AD30" s="58">
        <v>104</v>
      </c>
      <c r="AE30" s="133"/>
      <c r="AF30" s="123"/>
      <c r="AG30" s="58">
        <v>123</v>
      </c>
      <c r="AH30" s="58">
        <v>148</v>
      </c>
      <c r="AI30" s="58">
        <v>107</v>
      </c>
      <c r="AJ30" s="58">
        <v>157</v>
      </c>
      <c r="AK30" s="58"/>
      <c r="AL30" s="133">
        <v>99</v>
      </c>
      <c r="AM30" s="123">
        <v>135</v>
      </c>
      <c r="AN30" s="58">
        <v>157</v>
      </c>
      <c r="AO30" s="58">
        <v>146</v>
      </c>
      <c r="AP30" s="58">
        <v>123</v>
      </c>
      <c r="AQ30" s="58">
        <v>161</v>
      </c>
      <c r="AR30" s="58">
        <v>153</v>
      </c>
      <c r="AS30" s="133"/>
      <c r="AT30" s="123">
        <v>124</v>
      </c>
      <c r="AU30" s="123">
        <v>105</v>
      </c>
      <c r="AV30" s="123"/>
      <c r="AW30" s="123">
        <v>123</v>
      </c>
      <c r="AX30" s="123">
        <v>149</v>
      </c>
      <c r="AY30" s="58">
        <v>116</v>
      </c>
      <c r="AZ30" s="251">
        <v>116</v>
      </c>
      <c r="BA30" s="123">
        <v>126</v>
      </c>
      <c r="BB30" s="123"/>
      <c r="BC30" s="123">
        <v>112</v>
      </c>
      <c r="BD30" s="123">
        <v>131</v>
      </c>
      <c r="BE30" s="123">
        <v>126</v>
      </c>
      <c r="BF30" s="123"/>
      <c r="BG30" s="133"/>
      <c r="BH30" s="123">
        <v>140</v>
      </c>
      <c r="BI30" s="123">
        <v>146</v>
      </c>
      <c r="BJ30" s="123">
        <v>126</v>
      </c>
      <c r="BK30" s="123">
        <v>118</v>
      </c>
      <c r="BL30" s="123"/>
      <c r="BM30" s="123">
        <v>147</v>
      </c>
      <c r="BN30" s="133">
        <v>161</v>
      </c>
      <c r="BO30" s="123">
        <v>142</v>
      </c>
      <c r="BP30" s="123">
        <v>112</v>
      </c>
      <c r="BQ30" s="123"/>
      <c r="BR30" s="123">
        <v>116</v>
      </c>
      <c r="BS30" s="123">
        <v>135</v>
      </c>
      <c r="BT30" s="123">
        <v>114</v>
      </c>
      <c r="BU30" s="133">
        <v>152</v>
      </c>
      <c r="BV30" s="123">
        <v>171</v>
      </c>
      <c r="BW30" s="123">
        <v>146</v>
      </c>
      <c r="BX30" s="123">
        <v>99</v>
      </c>
      <c r="BY30" s="123">
        <v>131</v>
      </c>
      <c r="BZ30" s="123"/>
      <c r="CA30" s="123"/>
      <c r="CB30" s="133"/>
      <c r="CC30" s="123">
        <v>146</v>
      </c>
      <c r="CD30" s="123">
        <v>118</v>
      </c>
      <c r="CE30" s="123"/>
      <c r="CF30" s="123">
        <v>135</v>
      </c>
      <c r="CG30" s="58">
        <v>124</v>
      </c>
      <c r="CH30" s="123">
        <v>116</v>
      </c>
      <c r="CI30" s="251">
        <v>130</v>
      </c>
      <c r="CJ30" s="123">
        <v>145</v>
      </c>
      <c r="CK30" s="123">
        <v>123</v>
      </c>
      <c r="CL30" s="123">
        <v>112</v>
      </c>
      <c r="CM30" s="123">
        <v>114</v>
      </c>
      <c r="CN30" s="123">
        <v>133</v>
      </c>
      <c r="CO30" s="58">
        <v>116</v>
      </c>
      <c r="CP30" s="251"/>
      <c r="CQ30" s="123">
        <v>146</v>
      </c>
      <c r="CR30" s="123">
        <v>119</v>
      </c>
      <c r="CS30" s="123">
        <v>148</v>
      </c>
      <c r="CT30" s="123">
        <v>115</v>
      </c>
      <c r="CU30" s="123"/>
      <c r="CV30" s="58">
        <v>117</v>
      </c>
      <c r="CW30" s="251">
        <v>115</v>
      </c>
      <c r="CX30" s="123"/>
      <c r="CY30" s="123">
        <v>167</v>
      </c>
      <c r="CZ30" s="123"/>
      <c r="DA30" s="123"/>
      <c r="DB30" s="123"/>
      <c r="DC30" s="123"/>
      <c r="DD30" s="58"/>
      <c r="DE30" s="121">
        <f>COUNTA(D30:DD30)</f>
        <v>78</v>
      </c>
      <c r="DF30" s="58">
        <f>SUM(D30:DD30)</f>
        <v>10123</v>
      </c>
      <c r="DG30" s="122">
        <f>DF30/DE30</f>
        <v>129.78205128205127</v>
      </c>
      <c r="DH30" s="123">
        <f>MAX(D30:DD30)</f>
        <v>171</v>
      </c>
      <c r="DI30" s="124">
        <f>MIN(D30:DD30)</f>
        <v>99</v>
      </c>
    </row>
    <row r="31" spans="1:114" ht="14.25">
      <c r="A31" s="47">
        <v>29</v>
      </c>
      <c r="B31" s="59" t="s">
        <v>291</v>
      </c>
      <c r="C31" s="56" t="s">
        <v>6</v>
      </c>
      <c r="D31" s="57"/>
      <c r="E31" s="57"/>
      <c r="F31" s="57"/>
      <c r="G31" s="57"/>
      <c r="H31" s="57"/>
      <c r="I31" s="57"/>
      <c r="J31" s="131"/>
      <c r="K31" s="128"/>
      <c r="L31" s="57"/>
      <c r="M31" s="57"/>
      <c r="N31" s="57"/>
      <c r="O31" s="57"/>
      <c r="P31" s="57"/>
      <c r="Q31" s="131"/>
      <c r="R31" s="128"/>
      <c r="S31" s="57"/>
      <c r="T31" s="57"/>
      <c r="U31" s="57"/>
      <c r="V31" s="58"/>
      <c r="W31" s="58"/>
      <c r="X31" s="133"/>
      <c r="Y31" s="123"/>
      <c r="Z31" s="58"/>
      <c r="AA31" s="58"/>
      <c r="AB31" s="125"/>
      <c r="AC31" s="58"/>
      <c r="AD31" s="58"/>
      <c r="AE31" s="133"/>
      <c r="AF31" s="123"/>
      <c r="AG31" s="58"/>
      <c r="AH31" s="58">
        <v>136</v>
      </c>
      <c r="AI31" s="58"/>
      <c r="AJ31" s="58">
        <v>86</v>
      </c>
      <c r="AK31" s="58"/>
      <c r="AL31" s="133"/>
      <c r="AM31" s="123">
        <v>128</v>
      </c>
      <c r="AN31" s="58">
        <v>133</v>
      </c>
      <c r="AO31" s="58">
        <v>116</v>
      </c>
      <c r="AP31" s="58"/>
      <c r="AQ31" s="58"/>
      <c r="AR31" s="58"/>
      <c r="AS31" s="133">
        <v>128</v>
      </c>
      <c r="AT31" s="123">
        <v>139</v>
      </c>
      <c r="AU31" s="123">
        <v>123</v>
      </c>
      <c r="AV31" s="123"/>
      <c r="AW31" s="123">
        <v>101</v>
      </c>
      <c r="AX31" s="123">
        <v>116</v>
      </c>
      <c r="AY31" s="58">
        <v>137</v>
      </c>
      <c r="AZ31" s="251">
        <v>115</v>
      </c>
      <c r="BA31" s="123">
        <v>138</v>
      </c>
      <c r="BB31" s="123"/>
      <c r="BC31" s="123"/>
      <c r="BD31" s="123"/>
      <c r="BE31" s="123">
        <v>138</v>
      </c>
      <c r="BF31" s="123">
        <v>103</v>
      </c>
      <c r="BG31" s="133"/>
      <c r="BH31" s="123"/>
      <c r="BI31" s="123"/>
      <c r="BJ31" s="123">
        <v>95</v>
      </c>
      <c r="BK31" s="123">
        <v>124</v>
      </c>
      <c r="BL31" s="123">
        <v>143</v>
      </c>
      <c r="BM31" s="123">
        <v>136</v>
      </c>
      <c r="BN31" s="133"/>
      <c r="BO31" s="123">
        <v>121</v>
      </c>
      <c r="BP31" s="123">
        <v>159</v>
      </c>
      <c r="BQ31" s="123">
        <v>146</v>
      </c>
      <c r="BR31" s="123">
        <v>153</v>
      </c>
      <c r="BS31" s="123">
        <v>155</v>
      </c>
      <c r="BT31" s="123">
        <v>133</v>
      </c>
      <c r="BU31" s="133">
        <v>153</v>
      </c>
      <c r="BV31" s="123">
        <v>103</v>
      </c>
      <c r="BW31" s="123">
        <v>136</v>
      </c>
      <c r="BX31" s="123">
        <v>147</v>
      </c>
      <c r="BY31" s="123">
        <v>136</v>
      </c>
      <c r="BZ31" s="123"/>
      <c r="CA31" s="123"/>
      <c r="CB31" s="133"/>
      <c r="CC31" s="123">
        <v>128</v>
      </c>
      <c r="CD31" s="123">
        <v>123</v>
      </c>
      <c r="CE31" s="123">
        <v>94</v>
      </c>
      <c r="CF31" s="123">
        <v>116</v>
      </c>
      <c r="CG31" s="58">
        <v>128</v>
      </c>
      <c r="CH31" s="123">
        <v>131</v>
      </c>
      <c r="CI31" s="251">
        <v>132</v>
      </c>
      <c r="CJ31" s="123"/>
      <c r="CK31" s="123"/>
      <c r="CL31" s="123"/>
      <c r="CM31" s="123"/>
      <c r="CN31" s="123"/>
      <c r="CO31" s="58">
        <v>131</v>
      </c>
      <c r="CP31" s="251">
        <v>135</v>
      </c>
      <c r="CQ31" s="123">
        <v>170</v>
      </c>
      <c r="CR31" s="123"/>
      <c r="CS31" s="123"/>
      <c r="CT31" s="123">
        <v>149</v>
      </c>
      <c r="CU31" s="123">
        <v>143</v>
      </c>
      <c r="CV31" s="58">
        <v>119</v>
      </c>
      <c r="CW31" s="251">
        <v>122</v>
      </c>
      <c r="CX31" s="123">
        <v>113</v>
      </c>
      <c r="CY31" s="123">
        <v>110</v>
      </c>
      <c r="CZ31" s="123">
        <v>133</v>
      </c>
      <c r="DA31" s="123"/>
      <c r="DB31" s="123"/>
      <c r="DC31" s="123"/>
      <c r="DD31" s="58"/>
      <c r="DE31" s="263">
        <f>COUNTA(D31:DD31)</f>
        <v>47</v>
      </c>
      <c r="DF31" s="58">
        <f>SUM(D31:DD31)</f>
        <v>6054</v>
      </c>
      <c r="DG31" s="122">
        <f>DF31/DE31</f>
        <v>128.80851063829786</v>
      </c>
      <c r="DH31" s="123">
        <f>MAX(D31:DD31)</f>
        <v>170</v>
      </c>
      <c r="DI31" s="124">
        <f>MIN(D31:DD31)</f>
        <v>86</v>
      </c>
    </row>
    <row r="32" spans="1:114" ht="14.25">
      <c r="A32" s="47">
        <v>30</v>
      </c>
      <c r="B32" s="126" t="s">
        <v>72</v>
      </c>
      <c r="C32" s="56" t="s">
        <v>68</v>
      </c>
      <c r="D32" s="57"/>
      <c r="E32" s="57">
        <v>135</v>
      </c>
      <c r="F32" s="57"/>
      <c r="G32" s="57">
        <v>120</v>
      </c>
      <c r="H32" s="57"/>
      <c r="I32" s="57"/>
      <c r="J32" s="131"/>
      <c r="K32" s="128">
        <v>137</v>
      </c>
      <c r="L32" s="57">
        <v>128</v>
      </c>
      <c r="M32" s="57"/>
      <c r="N32" s="57">
        <v>134</v>
      </c>
      <c r="O32" s="57"/>
      <c r="P32" s="57"/>
      <c r="Q32" s="131">
        <v>160</v>
      </c>
      <c r="R32" s="128"/>
      <c r="S32" s="57">
        <v>140</v>
      </c>
      <c r="T32" s="57">
        <v>151</v>
      </c>
      <c r="U32" s="57"/>
      <c r="V32" s="58">
        <v>142</v>
      </c>
      <c r="W32" s="58"/>
      <c r="X32" s="133"/>
      <c r="Y32" s="123"/>
      <c r="Z32" s="58">
        <v>150</v>
      </c>
      <c r="AA32" s="58">
        <v>131</v>
      </c>
      <c r="AB32" s="58"/>
      <c r="AC32" s="58"/>
      <c r="AD32" s="58"/>
      <c r="AE32" s="133"/>
      <c r="AF32" s="123"/>
      <c r="AG32" s="58"/>
      <c r="AH32" s="58"/>
      <c r="AI32" s="58">
        <v>142</v>
      </c>
      <c r="AJ32" s="58"/>
      <c r="AK32" s="58">
        <v>146</v>
      </c>
      <c r="AL32" s="133">
        <v>118</v>
      </c>
      <c r="AM32" s="123"/>
      <c r="AN32" s="58"/>
      <c r="AO32" s="58"/>
      <c r="AP32" s="58">
        <v>119</v>
      </c>
      <c r="AQ32" s="58">
        <v>121</v>
      </c>
      <c r="AR32" s="58"/>
      <c r="AS32" s="133"/>
      <c r="AT32" s="123"/>
      <c r="AU32" s="123">
        <v>114</v>
      </c>
      <c r="AV32" s="123">
        <v>119</v>
      </c>
      <c r="AW32" s="123"/>
      <c r="AX32" s="123">
        <v>118</v>
      </c>
      <c r="AY32" s="58"/>
      <c r="AZ32" s="251"/>
      <c r="BA32" s="123">
        <v>114</v>
      </c>
      <c r="BB32" s="123">
        <v>136</v>
      </c>
      <c r="BC32" s="123">
        <v>154</v>
      </c>
      <c r="BD32" s="123">
        <v>117</v>
      </c>
      <c r="BE32" s="123">
        <v>106</v>
      </c>
      <c r="BF32" s="123">
        <v>102</v>
      </c>
      <c r="BG32" s="133"/>
      <c r="BH32" s="123"/>
      <c r="BI32" s="123"/>
      <c r="BJ32" s="123"/>
      <c r="BK32" s="123">
        <v>162</v>
      </c>
      <c r="BL32" s="123">
        <v>115</v>
      </c>
      <c r="BM32" s="123"/>
      <c r="BN32" s="133"/>
      <c r="BO32" s="123"/>
      <c r="BP32" s="123">
        <v>123</v>
      </c>
      <c r="BQ32" s="123">
        <v>147</v>
      </c>
      <c r="BR32" s="123">
        <v>136</v>
      </c>
      <c r="BS32" s="123"/>
      <c r="BT32" s="123"/>
      <c r="BU32" s="133"/>
      <c r="BV32" s="123"/>
      <c r="BW32" s="123"/>
      <c r="BX32" s="123"/>
      <c r="BY32" s="123">
        <v>142</v>
      </c>
      <c r="BZ32" s="123">
        <v>118</v>
      </c>
      <c r="CA32" s="123"/>
      <c r="CB32" s="133">
        <v>129</v>
      </c>
      <c r="CC32" s="123">
        <v>113</v>
      </c>
      <c r="CD32" s="123">
        <v>119</v>
      </c>
      <c r="CE32" s="123">
        <v>120</v>
      </c>
      <c r="CF32" s="123"/>
      <c r="CG32" s="58"/>
      <c r="CH32" s="123"/>
      <c r="CI32" s="251"/>
      <c r="CJ32" s="123">
        <v>172</v>
      </c>
      <c r="CK32" s="123">
        <v>111</v>
      </c>
      <c r="CL32" s="123">
        <v>112</v>
      </c>
      <c r="CM32" s="123"/>
      <c r="CN32" s="123"/>
      <c r="CO32" s="58">
        <v>134</v>
      </c>
      <c r="CP32" s="251"/>
      <c r="CQ32" s="123">
        <v>106</v>
      </c>
      <c r="CR32" s="123"/>
      <c r="CS32" s="123"/>
      <c r="CT32" s="123"/>
      <c r="CU32" s="123"/>
      <c r="CV32" s="58"/>
      <c r="CW32" s="251"/>
      <c r="CX32" s="123">
        <v>125</v>
      </c>
      <c r="CY32" s="123">
        <v>130</v>
      </c>
      <c r="CZ32" s="123">
        <v>99</v>
      </c>
      <c r="DA32" s="123"/>
      <c r="DB32" s="123"/>
      <c r="DC32" s="123"/>
      <c r="DD32" s="58"/>
      <c r="DE32" s="121">
        <f>COUNTA(D32:DD32)</f>
        <v>44</v>
      </c>
      <c r="DF32" s="58">
        <f>SUM(D32:DD32)</f>
        <v>5667</v>
      </c>
      <c r="DG32" s="122">
        <f>DF32/DE32</f>
        <v>128.79545454545453</v>
      </c>
      <c r="DH32" s="123">
        <f>MAX(D32:DD32)</f>
        <v>172</v>
      </c>
      <c r="DI32" s="124">
        <f>MIN(D32:DD32)</f>
        <v>99</v>
      </c>
    </row>
    <row r="33" spans="1:113" ht="14.25">
      <c r="A33" s="47">
        <v>32</v>
      </c>
      <c r="B33" s="59" t="s">
        <v>63</v>
      </c>
      <c r="C33" s="56" t="s">
        <v>61</v>
      </c>
      <c r="D33" s="57"/>
      <c r="E33" s="57"/>
      <c r="F33" s="57"/>
      <c r="G33" s="57"/>
      <c r="H33" s="57"/>
      <c r="I33" s="57">
        <v>100</v>
      </c>
      <c r="J33" s="131"/>
      <c r="K33" s="128">
        <v>129</v>
      </c>
      <c r="L33" s="57">
        <v>143</v>
      </c>
      <c r="M33" s="57"/>
      <c r="N33" s="57"/>
      <c r="O33" s="57"/>
      <c r="P33" s="57"/>
      <c r="Q33" s="131"/>
      <c r="R33" s="128"/>
      <c r="S33" s="57"/>
      <c r="T33" s="57"/>
      <c r="U33" s="57"/>
      <c r="V33" s="58"/>
      <c r="W33" s="58"/>
      <c r="X33" s="133"/>
      <c r="Y33" s="123"/>
      <c r="Z33" s="58"/>
      <c r="AA33" s="58"/>
      <c r="AB33" s="58"/>
      <c r="AC33" s="58"/>
      <c r="AD33" s="58"/>
      <c r="AE33" s="133"/>
      <c r="AF33" s="123"/>
      <c r="AG33" s="58"/>
      <c r="AH33" s="58"/>
      <c r="AI33" s="58"/>
      <c r="AJ33" s="58"/>
      <c r="AK33" s="58"/>
      <c r="AL33" s="133"/>
      <c r="AM33" s="123"/>
      <c r="AN33" s="58"/>
      <c r="AO33" s="58"/>
      <c r="AP33" s="58"/>
      <c r="AQ33" s="58"/>
      <c r="AR33" s="58"/>
      <c r="AS33" s="133"/>
      <c r="AT33" s="123"/>
      <c r="AU33" s="123"/>
      <c r="AV33" s="123"/>
      <c r="AW33" s="123"/>
      <c r="AX33" s="123"/>
      <c r="AY33" s="58"/>
      <c r="AZ33" s="251"/>
      <c r="BA33" s="123"/>
      <c r="BB33" s="123"/>
      <c r="BC33" s="123"/>
      <c r="BD33" s="123"/>
      <c r="BE33" s="123"/>
      <c r="BF33" s="123"/>
      <c r="BG33" s="133"/>
      <c r="BH33" s="123"/>
      <c r="BI33" s="123"/>
      <c r="BJ33" s="123"/>
      <c r="BK33" s="123"/>
      <c r="BL33" s="123"/>
      <c r="BM33" s="123"/>
      <c r="BN33" s="133"/>
      <c r="BO33" s="123"/>
      <c r="BP33" s="123"/>
      <c r="BQ33" s="123"/>
      <c r="BR33" s="123"/>
      <c r="BS33" s="123"/>
      <c r="BT33" s="123"/>
      <c r="BU33" s="133"/>
      <c r="BV33" s="123"/>
      <c r="BW33" s="123"/>
      <c r="BX33" s="123"/>
      <c r="BY33" s="123"/>
      <c r="BZ33" s="123"/>
      <c r="CA33" s="123"/>
      <c r="CB33" s="133"/>
      <c r="CC33" s="123"/>
      <c r="CD33" s="123"/>
      <c r="CE33" s="123"/>
      <c r="CF33" s="123"/>
      <c r="CG33" s="58"/>
      <c r="CH33" s="123"/>
      <c r="CI33" s="251"/>
      <c r="CJ33" s="123"/>
      <c r="CK33" s="123"/>
      <c r="CL33" s="123"/>
      <c r="CM33" s="123"/>
      <c r="CN33" s="123"/>
      <c r="CO33" s="58"/>
      <c r="CP33" s="251"/>
      <c r="CQ33" s="123"/>
      <c r="CR33" s="123"/>
      <c r="CS33" s="123"/>
      <c r="CT33" s="123"/>
      <c r="CU33" s="123"/>
      <c r="CV33" s="58"/>
      <c r="CW33" s="251"/>
      <c r="CX33" s="123"/>
      <c r="CY33" s="123"/>
      <c r="CZ33" s="123"/>
      <c r="DA33" s="123"/>
      <c r="DB33" s="123"/>
      <c r="DC33" s="123"/>
      <c r="DD33" s="58"/>
      <c r="DE33" s="257">
        <f>COUNTA(D33:DD33)</f>
        <v>3</v>
      </c>
      <c r="DF33" s="58">
        <f>SUM(D33:DD33)</f>
        <v>372</v>
      </c>
      <c r="DG33" s="122">
        <f>DF33/DE33</f>
        <v>124</v>
      </c>
      <c r="DH33" s="123">
        <f>MAX(D33:DD33)</f>
        <v>143</v>
      </c>
      <c r="DI33" s="124">
        <f>MIN(D33:DD33)</f>
        <v>100</v>
      </c>
    </row>
    <row r="34" spans="1:113" ht="14.25">
      <c r="A34" s="47">
        <v>33</v>
      </c>
      <c r="B34" s="158" t="s">
        <v>131</v>
      </c>
      <c r="C34" s="56" t="s">
        <v>11</v>
      </c>
      <c r="D34" s="57">
        <v>158</v>
      </c>
      <c r="E34" s="57">
        <v>121</v>
      </c>
      <c r="F34" s="57">
        <v>124</v>
      </c>
      <c r="G34" s="57">
        <v>127</v>
      </c>
      <c r="H34" s="57">
        <v>119</v>
      </c>
      <c r="I34" s="57">
        <v>101</v>
      </c>
      <c r="J34" s="131">
        <v>125</v>
      </c>
      <c r="K34" s="128"/>
      <c r="L34" s="57">
        <v>116</v>
      </c>
      <c r="M34" s="57">
        <v>127</v>
      </c>
      <c r="N34" s="57"/>
      <c r="O34" s="57">
        <v>114</v>
      </c>
      <c r="P34" s="57">
        <v>117</v>
      </c>
      <c r="Q34" s="131">
        <v>152</v>
      </c>
      <c r="R34" s="128">
        <v>88</v>
      </c>
      <c r="S34" s="57"/>
      <c r="T34" s="57">
        <v>91</v>
      </c>
      <c r="U34" s="57">
        <v>151</v>
      </c>
      <c r="V34" s="58">
        <v>132</v>
      </c>
      <c r="W34" s="58">
        <v>142</v>
      </c>
      <c r="X34" s="133">
        <v>132</v>
      </c>
      <c r="Y34" s="123">
        <v>89</v>
      </c>
      <c r="Z34" s="58">
        <v>103</v>
      </c>
      <c r="AA34" s="58">
        <v>154</v>
      </c>
      <c r="AB34" s="125">
        <v>175</v>
      </c>
      <c r="AC34" s="58">
        <v>111</v>
      </c>
      <c r="AD34" s="58">
        <v>124</v>
      </c>
      <c r="AE34" s="133">
        <v>111</v>
      </c>
      <c r="AF34" s="123">
        <v>125</v>
      </c>
      <c r="AG34" s="58">
        <v>97</v>
      </c>
      <c r="AH34" s="58">
        <v>122</v>
      </c>
      <c r="AI34" s="58">
        <v>96</v>
      </c>
      <c r="AJ34" s="58"/>
      <c r="AK34" s="58">
        <v>169</v>
      </c>
      <c r="AL34" s="133">
        <v>118</v>
      </c>
      <c r="AM34" s="123">
        <v>127</v>
      </c>
      <c r="AN34" s="58">
        <v>131</v>
      </c>
      <c r="AO34" s="58">
        <v>126</v>
      </c>
      <c r="AP34" s="58">
        <v>91</v>
      </c>
      <c r="AQ34" s="58">
        <v>121</v>
      </c>
      <c r="AR34" s="58">
        <v>98</v>
      </c>
      <c r="AS34" s="133">
        <v>116</v>
      </c>
      <c r="AT34" s="123">
        <v>167</v>
      </c>
      <c r="AU34" s="123">
        <v>125</v>
      </c>
      <c r="AV34" s="123">
        <v>127</v>
      </c>
      <c r="AW34" s="123">
        <v>141</v>
      </c>
      <c r="AX34" s="123">
        <v>128</v>
      </c>
      <c r="AY34" s="58">
        <v>153</v>
      </c>
      <c r="AZ34" s="251"/>
      <c r="BA34" s="123">
        <v>130</v>
      </c>
      <c r="BB34" s="123">
        <v>127</v>
      </c>
      <c r="BC34" s="123">
        <v>122</v>
      </c>
      <c r="BD34" s="123">
        <v>132</v>
      </c>
      <c r="BE34" s="123">
        <v>124</v>
      </c>
      <c r="BF34" s="123">
        <v>115</v>
      </c>
      <c r="BG34" s="133">
        <v>103</v>
      </c>
      <c r="BH34" s="123">
        <v>116</v>
      </c>
      <c r="BI34" s="123">
        <v>132</v>
      </c>
      <c r="BJ34" s="123">
        <v>141</v>
      </c>
      <c r="BK34" s="123">
        <v>100</v>
      </c>
      <c r="BL34" s="123"/>
      <c r="BM34" s="123">
        <v>111</v>
      </c>
      <c r="BN34" s="133">
        <v>112</v>
      </c>
      <c r="BO34" s="123">
        <v>112</v>
      </c>
      <c r="BP34" s="123">
        <v>107</v>
      </c>
      <c r="BQ34" s="123">
        <v>130</v>
      </c>
      <c r="BR34" s="123">
        <v>152</v>
      </c>
      <c r="BS34" s="123">
        <v>105</v>
      </c>
      <c r="BT34" s="123">
        <v>107</v>
      </c>
      <c r="BU34" s="133">
        <v>116</v>
      </c>
      <c r="BV34" s="123">
        <v>132</v>
      </c>
      <c r="BW34" s="123">
        <v>107</v>
      </c>
      <c r="BX34" s="123">
        <v>137</v>
      </c>
      <c r="BY34" s="123">
        <v>113</v>
      </c>
      <c r="BZ34" s="123">
        <v>157</v>
      </c>
      <c r="CA34" s="123">
        <v>129</v>
      </c>
      <c r="CB34" s="133">
        <v>150</v>
      </c>
      <c r="CC34" s="123">
        <v>122</v>
      </c>
      <c r="CD34" s="123"/>
      <c r="CE34" s="123">
        <v>139</v>
      </c>
      <c r="CF34" s="123">
        <v>108</v>
      </c>
      <c r="CG34" s="58">
        <v>132</v>
      </c>
      <c r="CH34" s="123">
        <v>135</v>
      </c>
      <c r="CI34" s="251">
        <v>113</v>
      </c>
      <c r="CJ34" s="123">
        <v>118</v>
      </c>
      <c r="CK34" s="123">
        <v>132</v>
      </c>
      <c r="CL34" s="123">
        <v>112</v>
      </c>
      <c r="CM34" s="123">
        <v>110</v>
      </c>
      <c r="CN34" s="123"/>
      <c r="CO34" s="58">
        <v>114</v>
      </c>
      <c r="CP34" s="251">
        <v>153</v>
      </c>
      <c r="CQ34" s="123">
        <v>161</v>
      </c>
      <c r="CR34" s="123">
        <v>109</v>
      </c>
      <c r="CS34" s="123">
        <v>122</v>
      </c>
      <c r="CT34" s="123">
        <v>124</v>
      </c>
      <c r="CU34" s="123">
        <v>87</v>
      </c>
      <c r="CV34" s="58">
        <v>107</v>
      </c>
      <c r="CW34" s="251">
        <v>128</v>
      </c>
      <c r="CX34" s="123"/>
      <c r="CY34" s="123"/>
      <c r="CZ34" s="123"/>
      <c r="DA34" s="123"/>
      <c r="DB34" s="123"/>
      <c r="DC34" s="123"/>
      <c r="DD34" s="58"/>
      <c r="DE34" s="121">
        <f>COUNTA(D34:DD34)</f>
        <v>90</v>
      </c>
      <c r="DF34" s="58">
        <f>SUM(D34:DD34)</f>
        <v>11127</v>
      </c>
      <c r="DG34" s="122">
        <f>DF34/DE34</f>
        <v>123.63333333333334</v>
      </c>
      <c r="DH34" s="123">
        <f>MAX(D34:DD34)</f>
        <v>175</v>
      </c>
      <c r="DI34" s="124">
        <f>MIN(D34:DD34)</f>
        <v>87</v>
      </c>
    </row>
    <row r="35" spans="1:113" ht="14.25">
      <c r="A35" s="47">
        <v>34</v>
      </c>
      <c r="B35" s="126" t="s">
        <v>143</v>
      </c>
      <c r="C35" s="56" t="s">
        <v>11</v>
      </c>
      <c r="D35" s="57"/>
      <c r="E35" s="57"/>
      <c r="F35" s="57"/>
      <c r="G35" s="57"/>
      <c r="H35" s="57">
        <v>116</v>
      </c>
      <c r="I35" s="57">
        <v>91</v>
      </c>
      <c r="J35" s="131"/>
      <c r="K35" s="128">
        <v>111</v>
      </c>
      <c r="L35" s="57">
        <v>142</v>
      </c>
      <c r="M35" s="57"/>
      <c r="N35" s="57">
        <v>127</v>
      </c>
      <c r="O35" s="57">
        <v>98</v>
      </c>
      <c r="P35" s="57">
        <v>90</v>
      </c>
      <c r="Q35" s="131"/>
      <c r="R35" s="128">
        <v>104</v>
      </c>
      <c r="S35" s="57">
        <v>115</v>
      </c>
      <c r="T35" s="57">
        <v>78</v>
      </c>
      <c r="U35" s="57">
        <v>139</v>
      </c>
      <c r="V35" s="58">
        <v>123</v>
      </c>
      <c r="W35" s="58">
        <v>127</v>
      </c>
      <c r="X35" s="133">
        <v>141</v>
      </c>
      <c r="Y35" s="123">
        <v>133</v>
      </c>
      <c r="Z35" s="58">
        <v>100</v>
      </c>
      <c r="AA35" s="58">
        <v>119</v>
      </c>
      <c r="AB35" s="58">
        <v>162</v>
      </c>
      <c r="AC35" s="58">
        <v>113</v>
      </c>
      <c r="AD35" s="58">
        <v>109</v>
      </c>
      <c r="AE35" s="133">
        <v>101</v>
      </c>
      <c r="AF35" s="123">
        <v>167</v>
      </c>
      <c r="AG35" s="58">
        <v>146</v>
      </c>
      <c r="AH35" s="58"/>
      <c r="AI35" s="58">
        <v>112</v>
      </c>
      <c r="AJ35" s="58">
        <v>117</v>
      </c>
      <c r="AK35" s="58">
        <v>128</v>
      </c>
      <c r="AL35" s="133">
        <v>103</v>
      </c>
      <c r="AM35" s="123">
        <v>98</v>
      </c>
      <c r="AN35" s="58">
        <v>104</v>
      </c>
      <c r="AO35" s="58">
        <v>147</v>
      </c>
      <c r="AP35" s="58">
        <v>102</v>
      </c>
      <c r="AQ35" s="58">
        <v>105</v>
      </c>
      <c r="AR35" s="58">
        <v>101</v>
      </c>
      <c r="AS35" s="133">
        <v>157</v>
      </c>
      <c r="AT35" s="123">
        <v>81</v>
      </c>
      <c r="AU35" s="123"/>
      <c r="AV35" s="123">
        <v>166</v>
      </c>
      <c r="AW35" s="123">
        <v>142</v>
      </c>
      <c r="AX35" s="123"/>
      <c r="AY35" s="58">
        <v>116</v>
      </c>
      <c r="AZ35" s="251">
        <v>127</v>
      </c>
      <c r="BA35" s="123">
        <v>120</v>
      </c>
      <c r="BB35" s="123">
        <v>109</v>
      </c>
      <c r="BC35" s="123">
        <v>131</v>
      </c>
      <c r="BD35" s="123">
        <v>122</v>
      </c>
      <c r="BE35" s="123">
        <v>105</v>
      </c>
      <c r="BF35" s="123">
        <v>127</v>
      </c>
      <c r="BG35" s="133">
        <v>131</v>
      </c>
      <c r="BH35" s="123">
        <v>122</v>
      </c>
      <c r="BI35" s="123">
        <v>105</v>
      </c>
      <c r="BJ35" s="123">
        <v>151</v>
      </c>
      <c r="BK35" s="123">
        <v>135</v>
      </c>
      <c r="BL35" s="123">
        <v>93</v>
      </c>
      <c r="BM35" s="123">
        <v>136</v>
      </c>
      <c r="BN35" s="133">
        <v>117</v>
      </c>
      <c r="BO35" s="123"/>
      <c r="BP35" s="123"/>
      <c r="BQ35" s="123">
        <v>147</v>
      </c>
      <c r="BR35" s="123">
        <v>169</v>
      </c>
      <c r="BS35" s="123">
        <v>123</v>
      </c>
      <c r="BT35" s="123">
        <v>117</v>
      </c>
      <c r="BU35" s="133">
        <v>117</v>
      </c>
      <c r="BV35" s="123">
        <v>129</v>
      </c>
      <c r="BW35" s="123">
        <v>134</v>
      </c>
      <c r="BX35" s="123">
        <v>117</v>
      </c>
      <c r="BY35" s="123">
        <v>103</v>
      </c>
      <c r="BZ35" s="123">
        <v>140</v>
      </c>
      <c r="CA35" s="123">
        <v>160</v>
      </c>
      <c r="CB35" s="133">
        <v>142</v>
      </c>
      <c r="CC35" s="123">
        <v>101</v>
      </c>
      <c r="CD35" s="123">
        <v>117</v>
      </c>
      <c r="CE35" s="123">
        <v>100</v>
      </c>
      <c r="CF35" s="123">
        <v>115</v>
      </c>
      <c r="CG35" s="58">
        <v>88</v>
      </c>
      <c r="CH35" s="123">
        <v>119</v>
      </c>
      <c r="CI35" s="251">
        <v>102</v>
      </c>
      <c r="CJ35" s="123">
        <v>117</v>
      </c>
      <c r="CK35" s="123">
        <v>121</v>
      </c>
      <c r="CL35" s="123">
        <v>131</v>
      </c>
      <c r="CM35" s="123">
        <v>102</v>
      </c>
      <c r="CN35" s="123">
        <v>84</v>
      </c>
      <c r="CO35" s="58">
        <v>125</v>
      </c>
      <c r="CP35" s="251">
        <v>158</v>
      </c>
      <c r="CQ35" s="123">
        <v>115</v>
      </c>
      <c r="CR35" s="123">
        <v>121</v>
      </c>
      <c r="CS35" s="123">
        <v>99</v>
      </c>
      <c r="CT35" s="123"/>
      <c r="CU35" s="123"/>
      <c r="CV35" s="58">
        <v>156</v>
      </c>
      <c r="CW35" s="251">
        <v>136</v>
      </c>
      <c r="CX35" s="123">
        <v>102</v>
      </c>
      <c r="CY35" s="123">
        <v>116</v>
      </c>
      <c r="CZ35" s="123"/>
      <c r="DA35" s="123"/>
      <c r="DB35" s="123"/>
      <c r="DC35" s="123"/>
      <c r="DD35" s="58"/>
      <c r="DE35" s="121">
        <f>COUNTA(D35:DD35)</f>
        <v>86</v>
      </c>
      <c r="DF35" s="58">
        <f>SUM(D35:DD35)</f>
        <v>10385</v>
      </c>
      <c r="DG35" s="122">
        <f>DF35/DE35</f>
        <v>120.75581395348837</v>
      </c>
      <c r="DH35" s="123">
        <f>MAX(D35:DD35)</f>
        <v>169</v>
      </c>
      <c r="DI35" s="124">
        <f>MIN(D35:DD35)</f>
        <v>78</v>
      </c>
    </row>
    <row r="36" spans="1:113" ht="14.25">
      <c r="A36" s="120">
        <v>35</v>
      </c>
      <c r="B36" s="48" t="s">
        <v>51</v>
      </c>
      <c r="C36" s="49" t="s">
        <v>6</v>
      </c>
      <c r="D36" s="50">
        <v>118</v>
      </c>
      <c r="E36" s="50">
        <v>110</v>
      </c>
      <c r="F36" s="50">
        <v>112</v>
      </c>
      <c r="G36" s="50">
        <v>118</v>
      </c>
      <c r="H36" s="50"/>
      <c r="I36" s="50"/>
      <c r="J36" s="132">
        <v>130</v>
      </c>
      <c r="K36" s="129">
        <v>134</v>
      </c>
      <c r="L36" s="50">
        <v>148</v>
      </c>
      <c r="M36" s="50"/>
      <c r="N36" s="50"/>
      <c r="O36" s="50">
        <v>107</v>
      </c>
      <c r="P36" s="50">
        <v>108</v>
      </c>
      <c r="Q36" s="132"/>
      <c r="R36" s="129"/>
      <c r="S36" s="50">
        <v>137</v>
      </c>
      <c r="T36" s="50">
        <v>119</v>
      </c>
      <c r="U36" s="50">
        <v>93</v>
      </c>
      <c r="V36" s="51">
        <v>148</v>
      </c>
      <c r="W36" s="51">
        <v>147</v>
      </c>
      <c r="X36" s="159">
        <v>120</v>
      </c>
      <c r="Y36" s="53"/>
      <c r="Z36" s="51"/>
      <c r="AA36" s="51">
        <v>117</v>
      </c>
      <c r="AB36" s="51"/>
      <c r="AC36" s="51"/>
      <c r="AD36" s="51"/>
      <c r="AE36" s="159">
        <v>117</v>
      </c>
      <c r="AF36" s="53">
        <v>112</v>
      </c>
      <c r="AG36" s="51">
        <v>121</v>
      </c>
      <c r="AH36" s="51"/>
      <c r="AI36" s="51">
        <v>112</v>
      </c>
      <c r="AJ36" s="51"/>
      <c r="AK36" s="51">
        <v>124</v>
      </c>
      <c r="AL36" s="159">
        <v>110</v>
      </c>
      <c r="AM36" s="53">
        <v>108</v>
      </c>
      <c r="AN36" s="51">
        <v>103</v>
      </c>
      <c r="AO36" s="51"/>
      <c r="AP36" s="51"/>
      <c r="AQ36" s="51"/>
      <c r="AR36" s="51"/>
      <c r="AS36" s="159">
        <v>119</v>
      </c>
      <c r="AT36" s="53">
        <v>125</v>
      </c>
      <c r="AU36" s="53">
        <v>105</v>
      </c>
      <c r="AV36" s="53"/>
      <c r="AW36" s="53"/>
      <c r="AX36" s="53"/>
      <c r="AY36" s="51">
        <v>145</v>
      </c>
      <c r="AZ36" s="249">
        <v>146</v>
      </c>
      <c r="BA36" s="53"/>
      <c r="BB36" s="53">
        <v>117</v>
      </c>
      <c r="BC36" s="53">
        <v>128</v>
      </c>
      <c r="BD36" s="53">
        <v>121</v>
      </c>
      <c r="BE36" s="53">
        <v>114</v>
      </c>
      <c r="BF36" s="53">
        <v>114</v>
      </c>
      <c r="BG36" s="159">
        <v>125</v>
      </c>
      <c r="BH36" s="53">
        <v>117</v>
      </c>
      <c r="BI36" s="53">
        <v>121</v>
      </c>
      <c r="BJ36" s="53"/>
      <c r="BK36" s="53"/>
      <c r="BL36" s="53"/>
      <c r="BM36" s="53"/>
      <c r="BN36" s="159"/>
      <c r="BO36" s="53"/>
      <c r="BP36" s="53"/>
      <c r="BQ36" s="53">
        <v>133</v>
      </c>
      <c r="BR36" s="53">
        <v>120</v>
      </c>
      <c r="BS36" s="53"/>
      <c r="BT36" s="53"/>
      <c r="BU36" s="159"/>
      <c r="BV36" s="53"/>
      <c r="BW36" s="53"/>
      <c r="BX36" s="53">
        <v>102</v>
      </c>
      <c r="BY36" s="53">
        <v>139</v>
      </c>
      <c r="BZ36" s="53">
        <v>128</v>
      </c>
      <c r="CA36" s="53">
        <v>118</v>
      </c>
      <c r="CB36" s="159">
        <v>126</v>
      </c>
      <c r="CC36" s="53">
        <v>128</v>
      </c>
      <c r="CD36" s="53">
        <v>118</v>
      </c>
      <c r="CE36" s="53">
        <v>126</v>
      </c>
      <c r="CF36" s="53">
        <v>139</v>
      </c>
      <c r="CG36" s="51"/>
      <c r="CH36" s="53"/>
      <c r="CI36" s="249"/>
      <c r="CJ36" s="53">
        <v>110</v>
      </c>
      <c r="CK36" s="53">
        <v>135</v>
      </c>
      <c r="CL36" s="53">
        <v>106</v>
      </c>
      <c r="CM36" s="53">
        <v>81</v>
      </c>
      <c r="CN36" s="53">
        <v>110</v>
      </c>
      <c r="CO36" s="51"/>
      <c r="CP36" s="249"/>
      <c r="CQ36" s="53"/>
      <c r="CR36" s="53"/>
      <c r="CS36" s="53"/>
      <c r="CT36" s="53"/>
      <c r="CU36" s="53"/>
      <c r="CV36" s="51"/>
      <c r="CW36" s="249"/>
      <c r="CX36" s="53"/>
      <c r="CY36" s="53"/>
      <c r="CZ36" s="53"/>
      <c r="DA36" s="53"/>
      <c r="DB36" s="53"/>
      <c r="DC36" s="53"/>
      <c r="DD36" s="51"/>
      <c r="DE36" s="79">
        <f>COUNTA(D36:DD36)</f>
        <v>53</v>
      </c>
      <c r="DF36" s="51">
        <f>SUM(D36:DD36)</f>
        <v>6389</v>
      </c>
      <c r="DG36" s="52">
        <f>DF36/DE36</f>
        <v>120.54716981132076</v>
      </c>
      <c r="DH36" s="53">
        <f>MAX(D36:DD36)</f>
        <v>148</v>
      </c>
      <c r="DI36" s="54">
        <f>MIN(D36:DD36)</f>
        <v>81</v>
      </c>
    </row>
    <row r="37" spans="1:113" ht="14.25">
      <c r="A37" s="47">
        <v>36</v>
      </c>
      <c r="B37" s="48" t="s">
        <v>139</v>
      </c>
      <c r="C37" s="49" t="s">
        <v>61</v>
      </c>
      <c r="D37" s="50"/>
      <c r="E37" s="50">
        <v>134</v>
      </c>
      <c r="F37" s="50">
        <v>104</v>
      </c>
      <c r="G37" s="50">
        <v>139</v>
      </c>
      <c r="H37" s="50">
        <v>127</v>
      </c>
      <c r="I37" s="50">
        <v>131</v>
      </c>
      <c r="J37" s="132"/>
      <c r="K37" s="129"/>
      <c r="L37" s="50">
        <v>144</v>
      </c>
      <c r="M37" s="50">
        <v>87</v>
      </c>
      <c r="N37" s="50"/>
      <c r="O37" s="50">
        <v>85</v>
      </c>
      <c r="P37" s="50"/>
      <c r="Q37" s="132"/>
      <c r="R37" s="129"/>
      <c r="S37" s="50"/>
      <c r="T37" s="50"/>
      <c r="U37" s="50"/>
      <c r="V37" s="51"/>
      <c r="W37" s="51"/>
      <c r="X37" s="159"/>
      <c r="Y37" s="53"/>
      <c r="Z37" s="51"/>
      <c r="AA37" s="51"/>
      <c r="AB37" s="51"/>
      <c r="AC37" s="51"/>
      <c r="AD37" s="51"/>
      <c r="AE37" s="159"/>
      <c r="AF37" s="53"/>
      <c r="AG37" s="51"/>
      <c r="AH37" s="51"/>
      <c r="AI37" s="51"/>
      <c r="AJ37" s="51"/>
      <c r="AK37" s="51"/>
      <c r="AL37" s="159"/>
      <c r="AM37" s="53"/>
      <c r="AN37" s="51"/>
      <c r="AO37" s="51"/>
      <c r="AP37" s="51"/>
      <c r="AQ37" s="51"/>
      <c r="AR37" s="51"/>
      <c r="AS37" s="159"/>
      <c r="AT37" s="53"/>
      <c r="AU37" s="53"/>
      <c r="AV37" s="53"/>
      <c r="AW37" s="53"/>
      <c r="AX37" s="53"/>
      <c r="AY37" s="51"/>
      <c r="AZ37" s="249"/>
      <c r="BA37" s="53"/>
      <c r="BB37" s="53"/>
      <c r="BC37" s="53"/>
      <c r="BD37" s="53"/>
      <c r="BE37" s="53"/>
      <c r="BF37" s="53"/>
      <c r="BG37" s="159"/>
      <c r="BH37" s="53"/>
      <c r="BI37" s="53"/>
      <c r="BJ37" s="53"/>
      <c r="BK37" s="53"/>
      <c r="BL37" s="53"/>
      <c r="BM37" s="53"/>
      <c r="BN37" s="159"/>
      <c r="BO37" s="53"/>
      <c r="BP37" s="53"/>
      <c r="BQ37" s="53"/>
      <c r="BR37" s="53"/>
      <c r="BS37" s="53"/>
      <c r="BT37" s="53"/>
      <c r="BU37" s="159"/>
      <c r="BV37" s="53"/>
      <c r="BW37" s="53"/>
      <c r="BX37" s="53"/>
      <c r="BY37" s="53"/>
      <c r="BZ37" s="53"/>
      <c r="CA37" s="53"/>
      <c r="CB37" s="159"/>
      <c r="CC37" s="53"/>
      <c r="CD37" s="53"/>
      <c r="CE37" s="53"/>
      <c r="CF37" s="53"/>
      <c r="CG37" s="51"/>
      <c r="CH37" s="53"/>
      <c r="CI37" s="249"/>
      <c r="CJ37" s="53"/>
      <c r="CK37" s="53"/>
      <c r="CL37" s="53"/>
      <c r="CM37" s="53"/>
      <c r="CN37" s="53"/>
      <c r="CO37" s="51"/>
      <c r="CP37" s="249"/>
      <c r="CQ37" s="53"/>
      <c r="CR37" s="53"/>
      <c r="CS37" s="53"/>
      <c r="CT37" s="53"/>
      <c r="CU37" s="53"/>
      <c r="CV37" s="51"/>
      <c r="CW37" s="249"/>
      <c r="CX37" s="53"/>
      <c r="CY37" s="53"/>
      <c r="CZ37" s="53"/>
      <c r="DA37" s="53"/>
      <c r="DB37" s="53"/>
      <c r="DC37" s="53"/>
      <c r="DD37" s="51"/>
      <c r="DE37" s="256">
        <f>COUNTA(D37:DD37)</f>
        <v>8</v>
      </c>
      <c r="DF37" s="51">
        <f>SUM(D37:DD37)</f>
        <v>951</v>
      </c>
      <c r="DG37" s="52">
        <f>DF37/DE37</f>
        <v>118.875</v>
      </c>
      <c r="DH37" s="53">
        <f>MAX(D37:DD37)</f>
        <v>144</v>
      </c>
      <c r="DI37" s="54">
        <f>MIN(D37:DD37)</f>
        <v>85</v>
      </c>
    </row>
    <row r="38" spans="1:113" ht="14.25">
      <c r="A38" s="47">
        <v>37</v>
      </c>
      <c r="B38" s="59" t="s">
        <v>321</v>
      </c>
      <c r="C38" s="56" t="s">
        <v>61</v>
      </c>
      <c r="D38" s="57"/>
      <c r="E38" s="57"/>
      <c r="F38" s="57"/>
      <c r="G38" s="57"/>
      <c r="H38" s="57"/>
      <c r="I38" s="57"/>
      <c r="J38" s="131"/>
      <c r="K38" s="128"/>
      <c r="L38" s="57"/>
      <c r="M38" s="57"/>
      <c r="N38" s="57"/>
      <c r="O38" s="57"/>
      <c r="P38" s="57"/>
      <c r="Q38" s="131"/>
      <c r="R38" s="128"/>
      <c r="S38" s="57"/>
      <c r="T38" s="57"/>
      <c r="U38" s="57"/>
      <c r="V38" s="58"/>
      <c r="W38" s="58"/>
      <c r="X38" s="133"/>
      <c r="Y38" s="123"/>
      <c r="Z38" s="58"/>
      <c r="AA38" s="58"/>
      <c r="AB38" s="58"/>
      <c r="AC38" s="58"/>
      <c r="AD38" s="58"/>
      <c r="AE38" s="133"/>
      <c r="AF38" s="123"/>
      <c r="AG38" s="58"/>
      <c r="AH38" s="58"/>
      <c r="AI38" s="58"/>
      <c r="AJ38" s="58"/>
      <c r="AK38" s="58"/>
      <c r="AL38" s="133"/>
      <c r="AM38" s="123">
        <v>110</v>
      </c>
      <c r="AN38" s="58">
        <v>108</v>
      </c>
      <c r="AO38" s="58">
        <v>151</v>
      </c>
      <c r="AP38" s="58">
        <v>92</v>
      </c>
      <c r="AQ38" s="58">
        <v>124</v>
      </c>
      <c r="AR38" s="58"/>
      <c r="AS38" s="133"/>
      <c r="AT38" s="123"/>
      <c r="AU38" s="123"/>
      <c r="AV38" s="123"/>
      <c r="AW38" s="123"/>
      <c r="AX38" s="123"/>
      <c r="AY38" s="58"/>
      <c r="AZ38" s="251"/>
      <c r="BA38" s="123"/>
      <c r="BB38" s="123"/>
      <c r="BC38" s="123"/>
      <c r="BD38" s="123"/>
      <c r="BE38" s="123"/>
      <c r="BF38" s="123"/>
      <c r="BG38" s="133"/>
      <c r="BH38" s="123"/>
      <c r="BI38" s="123"/>
      <c r="BJ38" s="123"/>
      <c r="BK38" s="123"/>
      <c r="BL38" s="123"/>
      <c r="BM38" s="123"/>
      <c r="BN38" s="133"/>
      <c r="BO38" s="123"/>
      <c r="BP38" s="123"/>
      <c r="BQ38" s="123"/>
      <c r="BR38" s="123"/>
      <c r="BS38" s="123"/>
      <c r="BT38" s="123"/>
      <c r="BU38" s="133"/>
      <c r="BV38" s="123"/>
      <c r="BW38" s="123"/>
      <c r="BX38" s="123"/>
      <c r="BY38" s="123"/>
      <c r="BZ38" s="123"/>
      <c r="CA38" s="123"/>
      <c r="CB38" s="133"/>
      <c r="CC38" s="123"/>
      <c r="CD38" s="123"/>
      <c r="CE38" s="123"/>
      <c r="CF38" s="123"/>
      <c r="CG38" s="58"/>
      <c r="CH38" s="123"/>
      <c r="CI38" s="251"/>
      <c r="CJ38" s="123"/>
      <c r="CK38" s="123"/>
      <c r="CL38" s="123"/>
      <c r="CM38" s="123"/>
      <c r="CN38" s="123"/>
      <c r="CO38" s="58"/>
      <c r="CP38" s="251"/>
      <c r="CQ38" s="123"/>
      <c r="CR38" s="123"/>
      <c r="CS38" s="123"/>
      <c r="CT38" s="123"/>
      <c r="CU38" s="123"/>
      <c r="CV38" s="58"/>
      <c r="CW38" s="251"/>
      <c r="CX38" s="123"/>
      <c r="CY38" s="123"/>
      <c r="CZ38" s="123"/>
      <c r="DA38" s="123"/>
      <c r="DB38" s="123"/>
      <c r="DC38" s="123"/>
      <c r="DD38" s="58"/>
      <c r="DE38" s="256">
        <f>COUNTA(D38:DD38)</f>
        <v>5</v>
      </c>
      <c r="DF38" s="51">
        <f>SUM(D38:DD38)</f>
        <v>585</v>
      </c>
      <c r="DG38" s="52">
        <f>DF38/DE38</f>
        <v>117</v>
      </c>
      <c r="DH38" s="53">
        <f>MAX(D38:DD38)</f>
        <v>151</v>
      </c>
      <c r="DI38" s="54">
        <f>MIN(D38:DD38)</f>
        <v>92</v>
      </c>
    </row>
    <row r="39" spans="1:113" ht="14.25">
      <c r="A39" s="120">
        <v>38</v>
      </c>
      <c r="B39" s="59" t="s">
        <v>350</v>
      </c>
      <c r="C39" s="56" t="s">
        <v>8</v>
      </c>
      <c r="D39" s="57"/>
      <c r="E39" s="57"/>
      <c r="F39" s="57"/>
      <c r="G39" s="57"/>
      <c r="H39" s="57"/>
      <c r="I39" s="57"/>
      <c r="J39" s="131"/>
      <c r="K39" s="128"/>
      <c r="L39" s="57"/>
      <c r="M39" s="57"/>
      <c r="N39" s="57"/>
      <c r="O39" s="57"/>
      <c r="P39" s="57"/>
      <c r="Q39" s="131"/>
      <c r="R39" s="128"/>
      <c r="S39" s="57"/>
      <c r="T39" s="57"/>
      <c r="U39" s="57"/>
      <c r="V39" s="58"/>
      <c r="W39" s="58"/>
      <c r="X39" s="133"/>
      <c r="Y39" s="123"/>
      <c r="Z39" s="58"/>
      <c r="AA39" s="58"/>
      <c r="AB39" s="58"/>
      <c r="AC39" s="58"/>
      <c r="AD39" s="58"/>
      <c r="AE39" s="133"/>
      <c r="AF39" s="123"/>
      <c r="AG39" s="58"/>
      <c r="AH39" s="58"/>
      <c r="AI39" s="58"/>
      <c r="AJ39" s="58"/>
      <c r="AK39" s="58"/>
      <c r="AL39" s="133"/>
      <c r="AM39" s="123"/>
      <c r="AN39" s="58"/>
      <c r="AO39" s="58"/>
      <c r="AP39" s="58"/>
      <c r="AQ39" s="58"/>
      <c r="AR39" s="58"/>
      <c r="AS39" s="133"/>
      <c r="AT39" s="123">
        <v>113</v>
      </c>
      <c r="AU39" s="123"/>
      <c r="AV39" s="123"/>
      <c r="AW39" s="123"/>
      <c r="AX39" s="123">
        <v>119</v>
      </c>
      <c r="AY39" s="58"/>
      <c r="AZ39" s="251"/>
      <c r="BA39" s="123"/>
      <c r="BB39" s="123"/>
      <c r="BC39" s="123"/>
      <c r="BD39" s="123"/>
      <c r="BE39" s="123"/>
      <c r="BF39" s="123"/>
      <c r="BG39" s="133"/>
      <c r="BH39" s="123"/>
      <c r="BI39" s="123"/>
      <c r="BJ39" s="123"/>
      <c r="BK39" s="123"/>
      <c r="BL39" s="123"/>
      <c r="BM39" s="123"/>
      <c r="BN39" s="133"/>
      <c r="BO39" s="123"/>
      <c r="BP39" s="123"/>
      <c r="BQ39" s="123"/>
      <c r="BR39" s="123"/>
      <c r="BS39" s="123"/>
      <c r="BT39" s="123"/>
      <c r="BU39" s="133"/>
      <c r="BV39" s="123"/>
      <c r="BW39" s="123"/>
      <c r="BX39" s="123"/>
      <c r="BY39" s="123"/>
      <c r="BZ39" s="123"/>
      <c r="CA39" s="123"/>
      <c r="CB39" s="133"/>
      <c r="CC39" s="123"/>
      <c r="CD39" s="123"/>
      <c r="CE39" s="123"/>
      <c r="CF39" s="123"/>
      <c r="CG39" s="58"/>
      <c r="CH39" s="123"/>
      <c r="CI39" s="251"/>
      <c r="CJ39" s="123"/>
      <c r="CK39" s="123"/>
      <c r="CL39" s="123"/>
      <c r="CM39" s="123"/>
      <c r="CN39" s="123"/>
      <c r="CO39" s="58"/>
      <c r="CP39" s="251"/>
      <c r="CQ39" s="123"/>
      <c r="CR39" s="123"/>
      <c r="CS39" s="123"/>
      <c r="CT39" s="123"/>
      <c r="CU39" s="123"/>
      <c r="CV39" s="58"/>
      <c r="CW39" s="251"/>
      <c r="CX39" s="123"/>
      <c r="CY39" s="123"/>
      <c r="CZ39" s="123"/>
      <c r="DA39" s="123"/>
      <c r="DB39" s="123"/>
      <c r="DC39" s="123"/>
      <c r="DD39" s="58"/>
      <c r="DE39" s="256">
        <f>COUNTA(D39:DD39)</f>
        <v>2</v>
      </c>
      <c r="DF39" s="51">
        <f>SUM(D39:DD39)</f>
        <v>232</v>
      </c>
      <c r="DG39" s="52">
        <f>DF39/DE39</f>
        <v>116</v>
      </c>
      <c r="DH39" s="53">
        <f>MAX(D39:DD39)</f>
        <v>119</v>
      </c>
      <c r="DI39" s="54">
        <f>MIN(D39:DD39)</f>
        <v>113</v>
      </c>
    </row>
    <row r="40" spans="1:113" ht="14.25">
      <c r="A40" s="47">
        <v>39</v>
      </c>
      <c r="B40" s="48" t="s">
        <v>173</v>
      </c>
      <c r="C40" s="56" t="s">
        <v>61</v>
      </c>
      <c r="D40" s="50"/>
      <c r="E40" s="50"/>
      <c r="F40" s="50"/>
      <c r="G40" s="50"/>
      <c r="H40" s="50"/>
      <c r="I40" s="50"/>
      <c r="J40" s="132">
        <v>107</v>
      </c>
      <c r="K40" s="129">
        <v>112</v>
      </c>
      <c r="L40" s="50"/>
      <c r="M40" s="50">
        <v>108</v>
      </c>
      <c r="N40" s="50">
        <v>103</v>
      </c>
      <c r="O40" s="50"/>
      <c r="P40" s="50"/>
      <c r="Q40" s="132"/>
      <c r="R40" s="129">
        <v>127</v>
      </c>
      <c r="S40" s="50">
        <v>151</v>
      </c>
      <c r="T40" s="50">
        <v>104</v>
      </c>
      <c r="U40" s="50">
        <v>125</v>
      </c>
      <c r="V40" s="51">
        <v>105</v>
      </c>
      <c r="W40" s="51">
        <v>102</v>
      </c>
      <c r="X40" s="159">
        <v>94</v>
      </c>
      <c r="Y40" s="53"/>
      <c r="Z40" s="51">
        <v>103</v>
      </c>
      <c r="AA40" s="51">
        <v>132</v>
      </c>
      <c r="AB40" s="51">
        <v>107</v>
      </c>
      <c r="AC40" s="51">
        <v>95</v>
      </c>
      <c r="AD40" s="51">
        <v>114</v>
      </c>
      <c r="AE40" s="159">
        <v>119</v>
      </c>
      <c r="AF40" s="53">
        <v>120</v>
      </c>
      <c r="AG40" s="51">
        <v>139</v>
      </c>
      <c r="AH40" s="51">
        <v>133</v>
      </c>
      <c r="AI40" s="51">
        <v>111</v>
      </c>
      <c r="AJ40" s="51">
        <v>103</v>
      </c>
      <c r="AK40" s="51">
        <v>91</v>
      </c>
      <c r="AL40" s="159">
        <v>97</v>
      </c>
      <c r="AM40" s="53"/>
      <c r="AN40" s="51"/>
      <c r="AO40" s="51"/>
      <c r="AP40" s="51"/>
      <c r="AQ40" s="51"/>
      <c r="AR40" s="51"/>
      <c r="AS40" s="159">
        <v>128</v>
      </c>
      <c r="AT40" s="53">
        <v>88</v>
      </c>
      <c r="AU40" s="53">
        <v>153</v>
      </c>
      <c r="AV40" s="53">
        <v>90</v>
      </c>
      <c r="AW40" s="53">
        <v>135</v>
      </c>
      <c r="AX40" s="53">
        <v>110</v>
      </c>
      <c r="AY40" s="51">
        <v>103</v>
      </c>
      <c r="AZ40" s="249">
        <v>88</v>
      </c>
      <c r="BA40" s="53">
        <v>132</v>
      </c>
      <c r="BB40" s="53">
        <v>123</v>
      </c>
      <c r="BC40" s="53">
        <v>113</v>
      </c>
      <c r="BD40" s="53">
        <v>91</v>
      </c>
      <c r="BE40" s="53">
        <v>139</v>
      </c>
      <c r="BF40" s="53">
        <v>163</v>
      </c>
      <c r="BG40" s="159">
        <v>96</v>
      </c>
      <c r="BH40" s="53">
        <v>106</v>
      </c>
      <c r="BI40" s="53">
        <v>85</v>
      </c>
      <c r="BJ40" s="53">
        <v>99</v>
      </c>
      <c r="BK40" s="53">
        <v>131</v>
      </c>
      <c r="BL40" s="53">
        <v>125</v>
      </c>
      <c r="BM40" s="53">
        <v>101</v>
      </c>
      <c r="BN40" s="159">
        <v>105</v>
      </c>
      <c r="BO40" s="53">
        <v>120</v>
      </c>
      <c r="BP40" s="53">
        <v>95</v>
      </c>
      <c r="BQ40" s="53">
        <v>105</v>
      </c>
      <c r="BR40" s="53">
        <v>117</v>
      </c>
      <c r="BS40" s="53">
        <v>122</v>
      </c>
      <c r="BT40" s="53">
        <v>149</v>
      </c>
      <c r="BU40" s="159">
        <v>119</v>
      </c>
      <c r="BV40" s="53">
        <v>128</v>
      </c>
      <c r="BW40" s="53">
        <v>137</v>
      </c>
      <c r="BX40" s="53">
        <v>94</v>
      </c>
      <c r="BY40" s="53">
        <v>138</v>
      </c>
      <c r="BZ40" s="53">
        <v>140</v>
      </c>
      <c r="CA40" s="53">
        <v>159</v>
      </c>
      <c r="CB40" s="159">
        <v>114</v>
      </c>
      <c r="CC40" s="53">
        <v>124</v>
      </c>
      <c r="CD40" s="53">
        <v>89</v>
      </c>
      <c r="CE40" s="53">
        <v>89</v>
      </c>
      <c r="CF40" s="53">
        <v>115</v>
      </c>
      <c r="CG40" s="51">
        <v>139</v>
      </c>
      <c r="CH40" s="53">
        <v>129</v>
      </c>
      <c r="CI40" s="249">
        <v>115</v>
      </c>
      <c r="CJ40" s="53">
        <v>116</v>
      </c>
      <c r="CK40" s="53">
        <v>93</v>
      </c>
      <c r="CL40" s="53">
        <v>118</v>
      </c>
      <c r="CM40" s="53">
        <v>127</v>
      </c>
      <c r="CN40" s="53">
        <v>96</v>
      </c>
      <c r="CO40" s="51">
        <v>101</v>
      </c>
      <c r="CP40" s="249"/>
      <c r="CQ40" s="53">
        <v>134</v>
      </c>
      <c r="CR40" s="53">
        <v>151</v>
      </c>
      <c r="CS40" s="53">
        <v>104</v>
      </c>
      <c r="CT40" s="53"/>
      <c r="CU40" s="53">
        <v>118</v>
      </c>
      <c r="CV40" s="51">
        <v>104</v>
      </c>
      <c r="CW40" s="249">
        <v>141</v>
      </c>
      <c r="CX40" s="53">
        <v>102</v>
      </c>
      <c r="CY40" s="53">
        <v>76</v>
      </c>
      <c r="CZ40" s="53">
        <v>108</v>
      </c>
      <c r="DA40" s="53"/>
      <c r="DB40" s="53"/>
      <c r="DC40" s="53"/>
      <c r="DD40" s="51"/>
      <c r="DE40" s="79">
        <f>COUNTA(D40:DD40)</f>
        <v>82</v>
      </c>
      <c r="DF40" s="51">
        <f>SUM(D40:DD40)</f>
        <v>9432</v>
      </c>
      <c r="DG40" s="52">
        <f>DF40/DE40</f>
        <v>115.02439024390245</v>
      </c>
      <c r="DH40" s="51">
        <f>MAX(D40:DD40)</f>
        <v>163</v>
      </c>
      <c r="DI40" s="54">
        <f>MIN(D40:DD40)</f>
        <v>76</v>
      </c>
    </row>
    <row r="41" spans="1:113" ht="14.25">
      <c r="A41" s="47">
        <v>40</v>
      </c>
      <c r="B41" s="55" t="s">
        <v>141</v>
      </c>
      <c r="C41" s="49" t="s">
        <v>65</v>
      </c>
      <c r="D41" s="50">
        <v>122</v>
      </c>
      <c r="E41" s="50">
        <v>93</v>
      </c>
      <c r="F41" s="50">
        <v>95</v>
      </c>
      <c r="G41" s="50">
        <v>77</v>
      </c>
      <c r="H41" s="50">
        <v>137</v>
      </c>
      <c r="I41" s="50">
        <v>116</v>
      </c>
      <c r="J41" s="132">
        <v>158</v>
      </c>
      <c r="K41" s="129">
        <v>126</v>
      </c>
      <c r="L41" s="50">
        <v>171</v>
      </c>
      <c r="M41" s="50">
        <v>119</v>
      </c>
      <c r="N41" s="50">
        <v>92</v>
      </c>
      <c r="O41" s="50">
        <v>149</v>
      </c>
      <c r="P41" s="50">
        <v>103</v>
      </c>
      <c r="Q41" s="132">
        <v>105</v>
      </c>
      <c r="R41" s="129">
        <v>125</v>
      </c>
      <c r="S41" s="50">
        <v>103</v>
      </c>
      <c r="T41" s="50">
        <v>114</v>
      </c>
      <c r="U41" s="50">
        <v>130</v>
      </c>
      <c r="V41" s="51">
        <v>119</v>
      </c>
      <c r="W41" s="51">
        <v>142</v>
      </c>
      <c r="X41" s="159">
        <v>122</v>
      </c>
      <c r="Y41" s="53">
        <v>157</v>
      </c>
      <c r="Z41" s="51">
        <v>108</v>
      </c>
      <c r="AA41" s="51">
        <v>115</v>
      </c>
      <c r="AB41" s="51">
        <v>131</v>
      </c>
      <c r="AC41" s="51">
        <v>104</v>
      </c>
      <c r="AD41" s="51">
        <v>113</v>
      </c>
      <c r="AE41" s="159">
        <v>109</v>
      </c>
      <c r="AF41" s="53">
        <v>89</v>
      </c>
      <c r="AG41" s="51">
        <v>117</v>
      </c>
      <c r="AH41" s="51">
        <v>111</v>
      </c>
      <c r="AI41" s="51">
        <v>111</v>
      </c>
      <c r="AJ41" s="51">
        <v>99</v>
      </c>
      <c r="AK41" s="51">
        <v>119</v>
      </c>
      <c r="AL41" s="159">
        <v>118</v>
      </c>
      <c r="AM41" s="53">
        <v>104</v>
      </c>
      <c r="AN41" s="51">
        <v>135</v>
      </c>
      <c r="AO41" s="51">
        <v>90</v>
      </c>
      <c r="AP41" s="51">
        <v>148</v>
      </c>
      <c r="AQ41" s="51">
        <v>119</v>
      </c>
      <c r="AR41" s="51">
        <v>133</v>
      </c>
      <c r="AS41" s="159">
        <v>136</v>
      </c>
      <c r="AT41" s="53">
        <v>132</v>
      </c>
      <c r="AU41" s="53">
        <v>110</v>
      </c>
      <c r="AV41" s="53">
        <v>115</v>
      </c>
      <c r="AW41" s="53">
        <v>122</v>
      </c>
      <c r="AX41" s="53">
        <v>131</v>
      </c>
      <c r="AY41" s="51">
        <v>96</v>
      </c>
      <c r="AZ41" s="249">
        <v>87</v>
      </c>
      <c r="BA41" s="53">
        <v>124</v>
      </c>
      <c r="BB41" s="53">
        <v>123</v>
      </c>
      <c r="BC41" s="53">
        <v>103</v>
      </c>
      <c r="BD41" s="53">
        <v>93</v>
      </c>
      <c r="BE41" s="53">
        <v>103</v>
      </c>
      <c r="BF41" s="53">
        <v>85</v>
      </c>
      <c r="BG41" s="159">
        <v>111</v>
      </c>
      <c r="BH41" s="53">
        <v>104</v>
      </c>
      <c r="BI41" s="53">
        <v>103</v>
      </c>
      <c r="BJ41" s="53">
        <v>129</v>
      </c>
      <c r="BK41" s="53">
        <v>127</v>
      </c>
      <c r="BL41" s="53">
        <v>107</v>
      </c>
      <c r="BM41" s="53">
        <v>96</v>
      </c>
      <c r="BN41" s="159">
        <v>101</v>
      </c>
      <c r="BO41" s="53">
        <v>111</v>
      </c>
      <c r="BP41" s="53">
        <v>137</v>
      </c>
      <c r="BQ41" s="53">
        <v>110</v>
      </c>
      <c r="BR41" s="53">
        <v>85</v>
      </c>
      <c r="BS41" s="53">
        <v>139</v>
      </c>
      <c r="BT41" s="53">
        <v>123</v>
      </c>
      <c r="BU41" s="159">
        <v>146</v>
      </c>
      <c r="BV41" s="53">
        <v>124</v>
      </c>
      <c r="BW41" s="53">
        <v>149</v>
      </c>
      <c r="BX41" s="53">
        <v>118</v>
      </c>
      <c r="BY41" s="53">
        <v>101</v>
      </c>
      <c r="BZ41" s="53">
        <v>107</v>
      </c>
      <c r="CA41" s="53">
        <v>105</v>
      </c>
      <c r="CB41" s="159">
        <v>116</v>
      </c>
      <c r="CC41" s="53">
        <v>124</v>
      </c>
      <c r="CD41" s="53">
        <v>90</v>
      </c>
      <c r="CE41" s="53">
        <v>104</v>
      </c>
      <c r="CF41" s="53">
        <v>115</v>
      </c>
      <c r="CG41" s="51">
        <v>112</v>
      </c>
      <c r="CH41" s="53">
        <v>131</v>
      </c>
      <c r="CI41" s="249">
        <v>139</v>
      </c>
      <c r="CJ41" s="53">
        <v>95</v>
      </c>
      <c r="CK41" s="53">
        <v>99</v>
      </c>
      <c r="CL41" s="53">
        <v>102</v>
      </c>
      <c r="CM41" s="53">
        <v>106</v>
      </c>
      <c r="CN41" s="53">
        <v>112</v>
      </c>
      <c r="CO41" s="51">
        <v>113</v>
      </c>
      <c r="CP41" s="249">
        <v>96</v>
      </c>
      <c r="CQ41" s="53">
        <v>112</v>
      </c>
      <c r="CR41" s="53">
        <v>112</v>
      </c>
      <c r="CS41" s="53">
        <v>112</v>
      </c>
      <c r="CT41" s="53">
        <v>107</v>
      </c>
      <c r="CU41" s="53">
        <v>106</v>
      </c>
      <c r="CV41" s="51">
        <v>98</v>
      </c>
      <c r="CW41" s="249">
        <v>115</v>
      </c>
      <c r="CX41" s="53">
        <v>137</v>
      </c>
      <c r="CY41" s="53">
        <v>76</v>
      </c>
      <c r="CZ41" s="53">
        <v>146</v>
      </c>
      <c r="DA41" s="53"/>
      <c r="DB41" s="53"/>
      <c r="DC41" s="53"/>
      <c r="DD41" s="51"/>
      <c r="DE41" s="79">
        <f>COUNTA(D41:DD41)</f>
        <v>101</v>
      </c>
      <c r="DF41" s="51">
        <f>SUM(D41:DD41)</f>
        <v>11616</v>
      </c>
      <c r="DG41" s="52">
        <f>DF41/DE41</f>
        <v>115.00990099009901</v>
      </c>
      <c r="DH41" s="51">
        <f>MAX(D41:DD41)</f>
        <v>171</v>
      </c>
      <c r="DI41" s="54">
        <f>MIN(D41:DD41)</f>
        <v>76</v>
      </c>
    </row>
    <row r="42" spans="1:113" ht="14.25">
      <c r="A42" s="120">
        <v>41</v>
      </c>
      <c r="B42" s="59" t="s">
        <v>55</v>
      </c>
      <c r="C42" s="56" t="s">
        <v>6</v>
      </c>
      <c r="D42" s="57">
        <v>126</v>
      </c>
      <c r="E42" s="57">
        <v>120</v>
      </c>
      <c r="F42" s="57">
        <v>124</v>
      </c>
      <c r="G42" s="57">
        <v>109</v>
      </c>
      <c r="H42" s="57">
        <v>111</v>
      </c>
      <c r="I42" s="57">
        <v>146</v>
      </c>
      <c r="J42" s="131">
        <v>99</v>
      </c>
      <c r="K42" s="128"/>
      <c r="L42" s="57">
        <v>108</v>
      </c>
      <c r="M42" s="57">
        <v>109</v>
      </c>
      <c r="N42" s="57">
        <v>110</v>
      </c>
      <c r="O42" s="57">
        <v>114</v>
      </c>
      <c r="P42" s="57">
        <v>124</v>
      </c>
      <c r="Q42" s="131">
        <v>128</v>
      </c>
      <c r="R42" s="128">
        <v>100</v>
      </c>
      <c r="S42" s="57"/>
      <c r="T42" s="57"/>
      <c r="U42" s="57">
        <v>120</v>
      </c>
      <c r="V42" s="58">
        <v>133</v>
      </c>
      <c r="W42" s="58">
        <v>85</v>
      </c>
      <c r="X42" s="133">
        <v>114</v>
      </c>
      <c r="Y42" s="123"/>
      <c r="Z42" s="58"/>
      <c r="AA42" s="58"/>
      <c r="AB42" s="58">
        <v>144</v>
      </c>
      <c r="AC42" s="58">
        <v>101</v>
      </c>
      <c r="AD42" s="58">
        <v>92</v>
      </c>
      <c r="AE42" s="133"/>
      <c r="AF42" s="123"/>
      <c r="AG42" s="58"/>
      <c r="AH42" s="58"/>
      <c r="AI42" s="58">
        <v>111</v>
      </c>
      <c r="AJ42" s="58"/>
      <c r="AK42" s="58">
        <v>111</v>
      </c>
      <c r="AL42" s="133"/>
      <c r="AM42" s="123"/>
      <c r="AN42" s="58"/>
      <c r="AO42" s="58"/>
      <c r="AP42" s="58">
        <v>115</v>
      </c>
      <c r="AQ42" s="58">
        <v>107</v>
      </c>
      <c r="AR42" s="58">
        <v>91</v>
      </c>
      <c r="AS42" s="133"/>
      <c r="AT42" s="123">
        <v>86</v>
      </c>
      <c r="AU42" s="123">
        <v>106</v>
      </c>
      <c r="AV42" s="123">
        <v>138</v>
      </c>
      <c r="AW42" s="123">
        <v>122</v>
      </c>
      <c r="AX42" s="123"/>
      <c r="AY42" s="58">
        <v>93</v>
      </c>
      <c r="AZ42" s="251">
        <v>120</v>
      </c>
      <c r="BA42" s="123">
        <v>91</v>
      </c>
      <c r="BB42" s="123">
        <v>76</v>
      </c>
      <c r="BC42" s="123">
        <v>142</v>
      </c>
      <c r="BD42" s="123">
        <v>131</v>
      </c>
      <c r="BE42" s="123"/>
      <c r="BF42" s="123"/>
      <c r="BG42" s="133"/>
      <c r="BH42" s="123"/>
      <c r="BI42" s="123"/>
      <c r="BJ42" s="123">
        <v>137</v>
      </c>
      <c r="BK42" s="123">
        <v>107</v>
      </c>
      <c r="BL42" s="123">
        <v>131</v>
      </c>
      <c r="BM42" s="123">
        <v>101</v>
      </c>
      <c r="BN42" s="133">
        <v>84</v>
      </c>
      <c r="BO42" s="123"/>
      <c r="BP42" s="123"/>
      <c r="BQ42" s="123"/>
      <c r="BR42" s="123"/>
      <c r="BS42" s="123"/>
      <c r="BT42" s="123"/>
      <c r="BU42" s="133"/>
      <c r="BV42" s="123"/>
      <c r="BW42" s="123">
        <v>138</v>
      </c>
      <c r="BX42" s="123"/>
      <c r="BY42" s="123"/>
      <c r="BZ42" s="123"/>
      <c r="CA42" s="123"/>
      <c r="CB42" s="133"/>
      <c r="CC42" s="123"/>
      <c r="CD42" s="123"/>
      <c r="CE42" s="123"/>
      <c r="CF42" s="123"/>
      <c r="CG42" s="58">
        <v>126</v>
      </c>
      <c r="CH42" s="123">
        <v>127</v>
      </c>
      <c r="CI42" s="251">
        <v>94</v>
      </c>
      <c r="CJ42" s="123">
        <v>131</v>
      </c>
      <c r="CK42" s="123">
        <v>127</v>
      </c>
      <c r="CL42" s="123">
        <v>96</v>
      </c>
      <c r="CM42" s="123">
        <v>122</v>
      </c>
      <c r="CN42" s="123">
        <v>107</v>
      </c>
      <c r="CO42" s="58"/>
      <c r="CP42" s="251"/>
      <c r="CQ42" s="123"/>
      <c r="CR42" s="123">
        <v>100</v>
      </c>
      <c r="CS42" s="123"/>
      <c r="CT42" s="123">
        <v>120</v>
      </c>
      <c r="CU42" s="123">
        <v>101</v>
      </c>
      <c r="CV42" s="58"/>
      <c r="CW42" s="251">
        <v>122</v>
      </c>
      <c r="CX42" s="123">
        <v>78</v>
      </c>
      <c r="CY42" s="123"/>
      <c r="CZ42" s="123"/>
      <c r="DA42" s="123"/>
      <c r="DB42" s="123"/>
      <c r="DC42" s="123"/>
      <c r="DD42" s="58"/>
      <c r="DE42" s="79">
        <f>COUNTA(D42:DD42)</f>
        <v>55</v>
      </c>
      <c r="DF42" s="51">
        <f>SUM(D42:DD42)</f>
        <v>6206</v>
      </c>
      <c r="DG42" s="52">
        <f>DF42/DE42</f>
        <v>112.83636363636364</v>
      </c>
      <c r="DH42" s="51">
        <f>MAX(D42:DD42)</f>
        <v>146</v>
      </c>
      <c r="DI42" s="54">
        <f>MIN(D42:DD42)</f>
        <v>76</v>
      </c>
    </row>
    <row r="43" spans="1:113" ht="14.25">
      <c r="A43" s="47">
        <v>42</v>
      </c>
      <c r="B43" s="48" t="s">
        <v>137</v>
      </c>
      <c r="C43" s="49" t="s">
        <v>88</v>
      </c>
      <c r="D43" s="50"/>
      <c r="E43" s="50"/>
      <c r="F43" s="50"/>
      <c r="G43" s="50"/>
      <c r="H43" s="50"/>
      <c r="I43" s="50"/>
      <c r="J43" s="132"/>
      <c r="K43" s="129"/>
      <c r="L43" s="50"/>
      <c r="M43" s="50"/>
      <c r="N43" s="50"/>
      <c r="O43" s="50"/>
      <c r="P43" s="50"/>
      <c r="Q43" s="132"/>
      <c r="R43" s="129"/>
      <c r="S43" s="50"/>
      <c r="T43" s="50"/>
      <c r="U43" s="50"/>
      <c r="V43" s="51"/>
      <c r="W43" s="51"/>
      <c r="X43" s="159"/>
      <c r="Y43" s="53"/>
      <c r="Z43" s="51"/>
      <c r="AA43" s="51"/>
      <c r="AB43" s="51">
        <v>127</v>
      </c>
      <c r="AC43" s="51">
        <v>109</v>
      </c>
      <c r="AD43" s="51">
        <v>119</v>
      </c>
      <c r="AE43" s="159"/>
      <c r="AF43" s="53"/>
      <c r="AG43" s="51"/>
      <c r="AH43" s="51"/>
      <c r="AI43" s="51"/>
      <c r="AJ43" s="51"/>
      <c r="AK43" s="51"/>
      <c r="AL43" s="159"/>
      <c r="AM43" s="53"/>
      <c r="AN43" s="51"/>
      <c r="AO43" s="51"/>
      <c r="AP43" s="51"/>
      <c r="AQ43" s="51"/>
      <c r="AR43" s="51"/>
      <c r="AS43" s="159"/>
      <c r="AT43" s="53"/>
      <c r="AU43" s="53"/>
      <c r="AV43" s="53"/>
      <c r="AW43" s="53"/>
      <c r="AX43" s="53"/>
      <c r="AY43" s="51"/>
      <c r="AZ43" s="249"/>
      <c r="BA43" s="53"/>
      <c r="BB43" s="53"/>
      <c r="BC43" s="53"/>
      <c r="BD43" s="53"/>
      <c r="BE43" s="53"/>
      <c r="BF43" s="53"/>
      <c r="BG43" s="159"/>
      <c r="BH43" s="53"/>
      <c r="BI43" s="53"/>
      <c r="BJ43" s="53"/>
      <c r="BK43" s="53"/>
      <c r="BL43" s="53"/>
      <c r="BM43" s="53"/>
      <c r="BN43" s="159"/>
      <c r="BO43" s="53"/>
      <c r="BP43" s="53"/>
      <c r="BQ43" s="53"/>
      <c r="BR43" s="53"/>
      <c r="BS43" s="53"/>
      <c r="BT43" s="53"/>
      <c r="BU43" s="159"/>
      <c r="BV43" s="53"/>
      <c r="BW43" s="53"/>
      <c r="BX43" s="53"/>
      <c r="BY43" s="53"/>
      <c r="BZ43" s="53"/>
      <c r="CA43" s="53"/>
      <c r="CB43" s="159"/>
      <c r="CC43" s="53"/>
      <c r="CD43" s="53"/>
      <c r="CE43" s="53"/>
      <c r="CF43" s="53"/>
      <c r="CG43" s="51"/>
      <c r="CH43" s="53"/>
      <c r="CI43" s="249"/>
      <c r="CJ43" s="53"/>
      <c r="CK43" s="53"/>
      <c r="CL43" s="53"/>
      <c r="CM43" s="53"/>
      <c r="CN43" s="53"/>
      <c r="CO43" s="51">
        <v>96</v>
      </c>
      <c r="CP43" s="249"/>
      <c r="CQ43" s="53"/>
      <c r="CR43" s="53"/>
      <c r="CS43" s="53"/>
      <c r="CT43" s="53"/>
      <c r="CU43" s="53"/>
      <c r="CV43" s="51"/>
      <c r="CW43" s="249"/>
      <c r="CX43" s="53"/>
      <c r="CY43" s="53"/>
      <c r="CZ43" s="53"/>
      <c r="DA43" s="53"/>
      <c r="DB43" s="53"/>
      <c r="DC43" s="53"/>
      <c r="DD43" s="51"/>
      <c r="DE43" s="256">
        <f>COUNTA(D43:DD43)</f>
        <v>4</v>
      </c>
      <c r="DF43" s="51">
        <f>SUM(D43:DD43)</f>
        <v>451</v>
      </c>
      <c r="DG43" s="52">
        <f>DF43/DE43</f>
        <v>112.75</v>
      </c>
      <c r="DH43" s="51">
        <f>MAX(D43:DD43)</f>
        <v>127</v>
      </c>
      <c r="DI43" s="54">
        <f>MIN(D43:DD43)</f>
        <v>96</v>
      </c>
    </row>
    <row r="44" spans="1:113" ht="14.25">
      <c r="A44" s="47">
        <v>43</v>
      </c>
      <c r="B44" s="48" t="s">
        <v>59</v>
      </c>
      <c r="C44" s="49" t="s">
        <v>11</v>
      </c>
      <c r="D44" s="50">
        <v>140</v>
      </c>
      <c r="E44" s="50"/>
      <c r="F44" s="50">
        <v>117</v>
      </c>
      <c r="G44" s="50"/>
      <c r="H44" s="50"/>
      <c r="I44" s="50"/>
      <c r="J44" s="132"/>
      <c r="K44" s="129">
        <v>119</v>
      </c>
      <c r="L44" s="50"/>
      <c r="M44" s="50">
        <v>111</v>
      </c>
      <c r="N44" s="50">
        <v>111</v>
      </c>
      <c r="O44" s="50"/>
      <c r="P44" s="50"/>
      <c r="Q44" s="132">
        <v>119</v>
      </c>
      <c r="R44" s="129"/>
      <c r="S44" s="50">
        <v>148</v>
      </c>
      <c r="T44" s="50">
        <v>98</v>
      </c>
      <c r="U44" s="50">
        <v>96</v>
      </c>
      <c r="V44" s="51">
        <v>102</v>
      </c>
      <c r="W44" s="51">
        <v>79</v>
      </c>
      <c r="X44" s="159"/>
      <c r="Y44" s="53"/>
      <c r="Z44" s="51"/>
      <c r="AA44" s="51"/>
      <c r="AB44" s="51"/>
      <c r="AC44" s="51"/>
      <c r="AD44" s="51"/>
      <c r="AE44" s="159"/>
      <c r="AF44" s="53"/>
      <c r="AG44" s="51"/>
      <c r="AH44" s="51"/>
      <c r="AI44" s="51"/>
      <c r="AJ44" s="51"/>
      <c r="AK44" s="51"/>
      <c r="AL44" s="159"/>
      <c r="AM44" s="53"/>
      <c r="AN44" s="51"/>
      <c r="AO44" s="51"/>
      <c r="AP44" s="51"/>
      <c r="AQ44" s="51"/>
      <c r="AR44" s="51"/>
      <c r="AS44" s="159"/>
      <c r="AT44" s="53"/>
      <c r="AU44" s="53"/>
      <c r="AV44" s="53"/>
      <c r="AW44" s="53"/>
      <c r="AX44" s="53"/>
      <c r="AY44" s="51"/>
      <c r="AZ44" s="249"/>
      <c r="BA44" s="53"/>
      <c r="BB44" s="53"/>
      <c r="BC44" s="53"/>
      <c r="BD44" s="53"/>
      <c r="BE44" s="53"/>
      <c r="BF44" s="53"/>
      <c r="BG44" s="159"/>
      <c r="BH44" s="53"/>
      <c r="BI44" s="53"/>
      <c r="BJ44" s="53"/>
      <c r="BK44" s="53"/>
      <c r="BL44" s="53"/>
      <c r="BM44" s="53"/>
      <c r="BN44" s="159"/>
      <c r="BO44" s="53"/>
      <c r="BP44" s="53"/>
      <c r="BQ44" s="53"/>
      <c r="BR44" s="53"/>
      <c r="BS44" s="53"/>
      <c r="BT44" s="53"/>
      <c r="BU44" s="159"/>
      <c r="BV44" s="53"/>
      <c r="BW44" s="53"/>
      <c r="BX44" s="53"/>
      <c r="BY44" s="53"/>
      <c r="BZ44" s="53"/>
      <c r="CA44" s="53"/>
      <c r="CB44" s="159"/>
      <c r="CC44" s="53"/>
      <c r="CD44" s="53"/>
      <c r="CE44" s="53"/>
      <c r="CF44" s="53"/>
      <c r="CG44" s="51"/>
      <c r="CH44" s="53"/>
      <c r="CI44" s="249"/>
      <c r="CJ44" s="53"/>
      <c r="CK44" s="53"/>
      <c r="CL44" s="53"/>
      <c r="CM44" s="53"/>
      <c r="CN44" s="53"/>
      <c r="CO44" s="51"/>
      <c r="CP44" s="249"/>
      <c r="CQ44" s="53"/>
      <c r="CR44" s="53"/>
      <c r="CS44" s="53"/>
      <c r="CT44" s="53"/>
      <c r="CU44" s="53"/>
      <c r="CV44" s="51"/>
      <c r="CW44" s="249"/>
      <c r="CX44" s="53"/>
      <c r="CY44" s="53"/>
      <c r="CZ44" s="53"/>
      <c r="DA44" s="53"/>
      <c r="DB44" s="53"/>
      <c r="DC44" s="53"/>
      <c r="DD44" s="51"/>
      <c r="DE44" s="256">
        <f>COUNTA(D44:DD44)</f>
        <v>11</v>
      </c>
      <c r="DF44" s="51">
        <f>SUM(D44:DD44)</f>
        <v>1240</v>
      </c>
      <c r="DG44" s="52">
        <f>DF44/DE44</f>
        <v>112.72727272727273</v>
      </c>
      <c r="DH44" s="53">
        <f>MAX(D44:DD44)</f>
        <v>148</v>
      </c>
      <c r="DI44" s="54">
        <f>MIN(D44:DD44)</f>
        <v>79</v>
      </c>
    </row>
    <row r="45" spans="1:113" ht="14.25">
      <c r="A45" s="120">
        <v>44</v>
      </c>
      <c r="B45" s="48" t="s">
        <v>135</v>
      </c>
      <c r="C45" s="49" t="s">
        <v>88</v>
      </c>
      <c r="D45" s="50"/>
      <c r="E45" s="50">
        <v>97</v>
      </c>
      <c r="F45" s="50">
        <v>126</v>
      </c>
      <c r="G45" s="50"/>
      <c r="H45" s="50">
        <v>94</v>
      </c>
      <c r="I45" s="50">
        <v>103</v>
      </c>
      <c r="J45" s="132">
        <v>86</v>
      </c>
      <c r="K45" s="129"/>
      <c r="L45" s="50">
        <v>91</v>
      </c>
      <c r="M45" s="50">
        <v>79</v>
      </c>
      <c r="N45" s="50"/>
      <c r="O45" s="50">
        <v>113</v>
      </c>
      <c r="P45" s="50"/>
      <c r="Q45" s="132">
        <v>118</v>
      </c>
      <c r="R45" s="129">
        <v>87</v>
      </c>
      <c r="S45" s="50"/>
      <c r="T45" s="50">
        <v>111</v>
      </c>
      <c r="U45" s="50"/>
      <c r="V45" s="51">
        <v>126</v>
      </c>
      <c r="W45" s="51">
        <v>119</v>
      </c>
      <c r="X45" s="159">
        <v>100</v>
      </c>
      <c r="Y45" s="53"/>
      <c r="Z45" s="51">
        <v>100</v>
      </c>
      <c r="AA45" s="51"/>
      <c r="AB45" s="51">
        <v>127</v>
      </c>
      <c r="AC45" s="51">
        <v>93</v>
      </c>
      <c r="AD45" s="51">
        <v>131</v>
      </c>
      <c r="AE45" s="159">
        <v>83</v>
      </c>
      <c r="AF45" s="53">
        <v>136</v>
      </c>
      <c r="AG45" s="51">
        <v>79</v>
      </c>
      <c r="AH45" s="51">
        <v>163</v>
      </c>
      <c r="AI45" s="51">
        <v>99</v>
      </c>
      <c r="AJ45" s="51"/>
      <c r="AK45" s="51">
        <v>102</v>
      </c>
      <c r="AL45" s="159">
        <v>92</v>
      </c>
      <c r="AM45" s="53"/>
      <c r="AN45" s="51"/>
      <c r="AO45" s="51"/>
      <c r="AP45" s="51"/>
      <c r="AQ45" s="51"/>
      <c r="AR45" s="51"/>
      <c r="AS45" s="159">
        <v>101</v>
      </c>
      <c r="AT45" s="53">
        <v>82</v>
      </c>
      <c r="AU45" s="53"/>
      <c r="AV45" s="53">
        <v>84</v>
      </c>
      <c r="AW45" s="53"/>
      <c r="AX45" s="53">
        <v>120</v>
      </c>
      <c r="AY45" s="51"/>
      <c r="AZ45" s="249"/>
      <c r="BA45" s="53">
        <v>145</v>
      </c>
      <c r="BB45" s="53">
        <v>135</v>
      </c>
      <c r="BC45" s="53">
        <v>132</v>
      </c>
      <c r="BD45" s="53">
        <v>102</v>
      </c>
      <c r="BE45" s="53"/>
      <c r="BF45" s="53">
        <v>86</v>
      </c>
      <c r="BG45" s="159">
        <v>134</v>
      </c>
      <c r="BH45" s="53"/>
      <c r="BI45" s="53">
        <v>139</v>
      </c>
      <c r="BJ45" s="53"/>
      <c r="BK45" s="53">
        <v>128</v>
      </c>
      <c r="BL45" s="53">
        <v>102</v>
      </c>
      <c r="BM45" s="53">
        <v>110</v>
      </c>
      <c r="BN45" s="159"/>
      <c r="BO45" s="53"/>
      <c r="BP45" s="53">
        <v>100</v>
      </c>
      <c r="BQ45" s="53">
        <v>85</v>
      </c>
      <c r="BR45" s="53">
        <v>118</v>
      </c>
      <c r="BS45" s="53"/>
      <c r="BT45" s="53">
        <v>143</v>
      </c>
      <c r="BU45" s="159"/>
      <c r="BV45" s="53"/>
      <c r="BW45" s="53"/>
      <c r="BX45" s="53"/>
      <c r="BY45" s="53">
        <v>160</v>
      </c>
      <c r="BZ45" s="53">
        <v>114</v>
      </c>
      <c r="CA45" s="53">
        <v>143</v>
      </c>
      <c r="CB45" s="159">
        <v>93</v>
      </c>
      <c r="CC45" s="53"/>
      <c r="CD45" s="53"/>
      <c r="CE45" s="53">
        <v>136</v>
      </c>
      <c r="CF45" s="53">
        <v>134</v>
      </c>
      <c r="CG45" s="51">
        <v>93</v>
      </c>
      <c r="CH45" s="53"/>
      <c r="CI45" s="249">
        <v>128</v>
      </c>
      <c r="CJ45" s="53">
        <v>103</v>
      </c>
      <c r="CK45" s="53">
        <v>111</v>
      </c>
      <c r="CL45" s="53">
        <v>124</v>
      </c>
      <c r="CM45" s="53">
        <v>177</v>
      </c>
      <c r="CN45" s="53">
        <v>91</v>
      </c>
      <c r="CO45" s="51"/>
      <c r="CP45" s="249">
        <v>95</v>
      </c>
      <c r="CQ45" s="53"/>
      <c r="CR45" s="53">
        <v>107</v>
      </c>
      <c r="CS45" s="53"/>
      <c r="CT45" s="53">
        <v>132</v>
      </c>
      <c r="CU45" s="53">
        <v>74</v>
      </c>
      <c r="CV45" s="51"/>
      <c r="CW45" s="249">
        <v>98</v>
      </c>
      <c r="CX45" s="53">
        <v>104</v>
      </c>
      <c r="CY45" s="53"/>
      <c r="CZ45" s="53"/>
      <c r="DA45" s="53"/>
      <c r="DB45" s="53"/>
      <c r="DC45" s="53"/>
      <c r="DD45" s="51"/>
      <c r="DE45" s="79">
        <f>COUNTA(D45:DD45)</f>
        <v>62</v>
      </c>
      <c r="DF45" s="51">
        <f>SUM(D45:DD45)</f>
        <v>6918</v>
      </c>
      <c r="DG45" s="52">
        <f>DF45/DE45</f>
        <v>111.58064516129032</v>
      </c>
      <c r="DH45" s="53">
        <f>MAX(D45:DD45)</f>
        <v>177</v>
      </c>
      <c r="DI45" s="54">
        <f>MIN(D45:DD45)</f>
        <v>74</v>
      </c>
    </row>
    <row r="46" spans="1:113" ht="14.25">
      <c r="A46" s="47">
        <v>45</v>
      </c>
      <c r="B46" s="48" t="s">
        <v>173</v>
      </c>
      <c r="C46" s="56" t="s">
        <v>6</v>
      </c>
      <c r="D46" s="50"/>
      <c r="E46" s="50"/>
      <c r="F46" s="50"/>
      <c r="G46" s="50"/>
      <c r="H46" s="50"/>
      <c r="I46" s="50"/>
      <c r="J46" s="132"/>
      <c r="K46" s="129"/>
      <c r="L46" s="50"/>
      <c r="M46" s="50"/>
      <c r="N46" s="50"/>
      <c r="O46" s="50"/>
      <c r="P46" s="50"/>
      <c r="Q46" s="132"/>
      <c r="R46" s="129"/>
      <c r="S46" s="50"/>
      <c r="T46" s="50"/>
      <c r="U46" s="50"/>
      <c r="V46" s="51"/>
      <c r="W46" s="51"/>
      <c r="X46" s="159"/>
      <c r="Y46" s="53"/>
      <c r="Z46" s="51"/>
      <c r="AA46" s="51"/>
      <c r="AB46" s="51"/>
      <c r="AC46" s="51"/>
      <c r="AD46" s="51"/>
      <c r="AE46" s="159"/>
      <c r="AF46" s="53"/>
      <c r="AG46" s="51"/>
      <c r="AH46" s="51"/>
      <c r="AI46" s="51"/>
      <c r="AJ46" s="51"/>
      <c r="AK46" s="51"/>
      <c r="AL46" s="159">
        <v>111</v>
      </c>
      <c r="AM46" s="53"/>
      <c r="AN46" s="51"/>
      <c r="AO46" s="51"/>
      <c r="AP46" s="51"/>
      <c r="AQ46" s="51"/>
      <c r="AR46" s="51"/>
      <c r="AS46" s="159"/>
      <c r="AT46" s="53"/>
      <c r="AU46" s="53"/>
      <c r="AV46" s="53"/>
      <c r="AW46" s="53"/>
      <c r="AX46" s="53"/>
      <c r="AY46" s="51"/>
      <c r="AZ46" s="249"/>
      <c r="BA46" s="53"/>
      <c r="BB46" s="53"/>
      <c r="BC46" s="53"/>
      <c r="BD46" s="53"/>
      <c r="BE46" s="53"/>
      <c r="BF46" s="53"/>
      <c r="BG46" s="159"/>
      <c r="BH46" s="53"/>
      <c r="BI46" s="53"/>
      <c r="BJ46" s="53"/>
      <c r="BK46" s="53"/>
      <c r="BL46" s="53"/>
      <c r="BM46" s="53"/>
      <c r="BN46" s="159"/>
      <c r="BO46" s="53"/>
      <c r="BP46" s="53"/>
      <c r="BQ46" s="53"/>
      <c r="BR46" s="53"/>
      <c r="BS46" s="53"/>
      <c r="BT46" s="53"/>
      <c r="BU46" s="159"/>
      <c r="BV46" s="53"/>
      <c r="BW46" s="53"/>
      <c r="BX46" s="53"/>
      <c r="BY46" s="53"/>
      <c r="BZ46" s="53"/>
      <c r="CA46" s="53"/>
      <c r="CB46" s="159"/>
      <c r="CC46" s="53"/>
      <c r="CD46" s="53"/>
      <c r="CE46" s="53"/>
      <c r="CF46" s="53"/>
      <c r="CG46" s="51"/>
      <c r="CH46" s="53"/>
      <c r="CI46" s="249"/>
      <c r="CJ46" s="53"/>
      <c r="CK46" s="53"/>
      <c r="CL46" s="53"/>
      <c r="CM46" s="53"/>
      <c r="CN46" s="53"/>
      <c r="CO46" s="51"/>
      <c r="CP46" s="249"/>
      <c r="CQ46" s="53"/>
      <c r="CR46" s="53"/>
      <c r="CS46" s="53"/>
      <c r="CT46" s="53"/>
      <c r="CU46" s="53"/>
      <c r="CV46" s="51"/>
      <c r="CW46" s="249"/>
      <c r="CX46" s="53"/>
      <c r="CY46" s="53"/>
      <c r="CZ46" s="53"/>
      <c r="DA46" s="53"/>
      <c r="DB46" s="53"/>
      <c r="DC46" s="53"/>
      <c r="DD46" s="51"/>
      <c r="DE46" s="256">
        <f>COUNTA(D46:DD46)</f>
        <v>1</v>
      </c>
      <c r="DF46" s="51">
        <f>SUM(D46:DD46)</f>
        <v>111</v>
      </c>
      <c r="DG46" s="52">
        <f>DF46/DE46</f>
        <v>111</v>
      </c>
      <c r="DH46" s="53">
        <f>MAX(D46:DD46)</f>
        <v>111</v>
      </c>
      <c r="DI46" s="54">
        <f>MIN(D46:DD46)</f>
        <v>111</v>
      </c>
    </row>
    <row r="47" spans="1:113" ht="14.25">
      <c r="A47" s="120">
        <v>46</v>
      </c>
      <c r="B47" s="59" t="s">
        <v>232</v>
      </c>
      <c r="C47" s="56" t="s">
        <v>61</v>
      </c>
      <c r="D47" s="57"/>
      <c r="E47" s="57"/>
      <c r="F47" s="57"/>
      <c r="G47" s="57"/>
      <c r="H47" s="57"/>
      <c r="I47" s="57"/>
      <c r="J47" s="131"/>
      <c r="K47" s="128"/>
      <c r="L47" s="57"/>
      <c r="M47" s="57"/>
      <c r="N47" s="57"/>
      <c r="O47" s="57"/>
      <c r="P47" s="57"/>
      <c r="Q47" s="131"/>
      <c r="R47" s="128"/>
      <c r="S47" s="57"/>
      <c r="T47" s="57"/>
      <c r="U47" s="57"/>
      <c r="V47" s="58"/>
      <c r="W47" s="58"/>
      <c r="X47" s="133"/>
      <c r="Y47" s="123">
        <v>56</v>
      </c>
      <c r="Z47" s="58"/>
      <c r="AA47" s="58"/>
      <c r="AB47" s="58"/>
      <c r="AC47" s="58"/>
      <c r="AD47" s="58"/>
      <c r="AE47" s="133"/>
      <c r="AF47" s="123"/>
      <c r="AG47" s="58"/>
      <c r="AH47" s="58"/>
      <c r="AI47" s="58"/>
      <c r="AJ47" s="58"/>
      <c r="AK47" s="58"/>
      <c r="AL47" s="133"/>
      <c r="AM47" s="123"/>
      <c r="AN47" s="58">
        <v>128</v>
      </c>
      <c r="AO47" s="58">
        <v>133</v>
      </c>
      <c r="AP47" s="58"/>
      <c r="AQ47" s="58">
        <v>109</v>
      </c>
      <c r="AR47" s="58">
        <v>129</v>
      </c>
      <c r="AS47" s="133"/>
      <c r="AT47" s="123"/>
      <c r="AU47" s="123"/>
      <c r="AV47" s="123"/>
      <c r="AW47" s="123"/>
      <c r="AX47" s="123"/>
      <c r="AY47" s="58"/>
      <c r="AZ47" s="251"/>
      <c r="BA47" s="123"/>
      <c r="BB47" s="123"/>
      <c r="BC47" s="123"/>
      <c r="BD47" s="123"/>
      <c r="BE47" s="123"/>
      <c r="BF47" s="123"/>
      <c r="BG47" s="133"/>
      <c r="BH47" s="123"/>
      <c r="BI47" s="123"/>
      <c r="BJ47" s="123"/>
      <c r="BK47" s="123"/>
      <c r="BL47" s="123"/>
      <c r="BM47" s="123"/>
      <c r="BN47" s="133"/>
      <c r="BO47" s="123"/>
      <c r="BP47" s="123"/>
      <c r="BQ47" s="123"/>
      <c r="BR47" s="123"/>
      <c r="BS47" s="123"/>
      <c r="BT47" s="123"/>
      <c r="BU47" s="133"/>
      <c r="BV47" s="123"/>
      <c r="BW47" s="123"/>
      <c r="BX47" s="123"/>
      <c r="BY47" s="123"/>
      <c r="BZ47" s="123"/>
      <c r="CA47" s="123"/>
      <c r="CB47" s="133"/>
      <c r="CC47" s="123"/>
      <c r="CD47" s="123"/>
      <c r="CE47" s="123"/>
      <c r="CF47" s="123"/>
      <c r="CG47" s="58"/>
      <c r="CH47" s="123"/>
      <c r="CI47" s="251"/>
      <c r="CJ47" s="123"/>
      <c r="CK47" s="123"/>
      <c r="CL47" s="123"/>
      <c r="CM47" s="123"/>
      <c r="CN47" s="123"/>
      <c r="CO47" s="58"/>
      <c r="CP47" s="251"/>
      <c r="CQ47" s="123"/>
      <c r="CR47" s="123"/>
      <c r="CS47" s="123"/>
      <c r="CT47" s="123"/>
      <c r="CU47" s="123"/>
      <c r="CV47" s="58"/>
      <c r="CW47" s="251"/>
      <c r="CX47" s="123"/>
      <c r="CY47" s="123"/>
      <c r="CZ47" s="123"/>
      <c r="DA47" s="123"/>
      <c r="DB47" s="123"/>
      <c r="DC47" s="123"/>
      <c r="DD47" s="58"/>
      <c r="DE47" s="257">
        <f>COUNTA(D47:DD47)</f>
        <v>5</v>
      </c>
      <c r="DF47" s="58">
        <f>SUM(D47:DD47)</f>
        <v>555</v>
      </c>
      <c r="DG47" s="122">
        <f>DF47/DE47</f>
        <v>111</v>
      </c>
      <c r="DH47" s="123">
        <f>MAX(D47:DD47)</f>
        <v>133</v>
      </c>
      <c r="DI47" s="124">
        <f>MIN(D47:DD47)</f>
        <v>56</v>
      </c>
    </row>
    <row r="48" spans="1:113" ht="14.25">
      <c r="A48" s="47">
        <v>47</v>
      </c>
      <c r="B48" s="59" t="s">
        <v>58</v>
      </c>
      <c r="C48" s="56" t="s">
        <v>6</v>
      </c>
      <c r="D48" s="57"/>
      <c r="E48" s="57"/>
      <c r="F48" s="57"/>
      <c r="G48" s="57"/>
      <c r="H48" s="57"/>
      <c r="I48" s="57"/>
      <c r="J48" s="131">
        <v>113</v>
      </c>
      <c r="K48" s="128">
        <v>104</v>
      </c>
      <c r="L48" s="57"/>
      <c r="M48" s="57"/>
      <c r="N48" s="57"/>
      <c r="O48" s="57"/>
      <c r="P48" s="57"/>
      <c r="Q48" s="131"/>
      <c r="R48" s="128"/>
      <c r="S48" s="57"/>
      <c r="T48" s="57"/>
      <c r="U48" s="57"/>
      <c r="V48" s="58"/>
      <c r="W48" s="58"/>
      <c r="X48" s="133"/>
      <c r="Y48" s="123"/>
      <c r="Z48" s="58"/>
      <c r="AA48" s="58"/>
      <c r="AB48" s="58"/>
      <c r="AC48" s="58"/>
      <c r="AD48" s="58"/>
      <c r="AE48" s="133"/>
      <c r="AF48" s="123"/>
      <c r="AG48" s="58"/>
      <c r="AH48" s="58"/>
      <c r="AI48" s="58"/>
      <c r="AJ48" s="58"/>
      <c r="AK48" s="58"/>
      <c r="AL48" s="133"/>
      <c r="AM48" s="123"/>
      <c r="AN48" s="58"/>
      <c r="AO48" s="58"/>
      <c r="AP48" s="58"/>
      <c r="AQ48" s="58"/>
      <c r="AR48" s="58"/>
      <c r="AS48" s="133"/>
      <c r="AT48" s="123"/>
      <c r="AU48" s="123"/>
      <c r="AV48" s="123"/>
      <c r="AW48" s="123"/>
      <c r="AX48" s="123"/>
      <c r="AY48" s="58"/>
      <c r="AZ48" s="251"/>
      <c r="BA48" s="123"/>
      <c r="BB48" s="123"/>
      <c r="BC48" s="123"/>
      <c r="BD48" s="123"/>
      <c r="BE48" s="123"/>
      <c r="BF48" s="123"/>
      <c r="BG48" s="133"/>
      <c r="BH48" s="123"/>
      <c r="BI48" s="123"/>
      <c r="BJ48" s="123"/>
      <c r="BK48" s="123"/>
      <c r="BL48" s="123"/>
      <c r="BM48" s="123"/>
      <c r="BN48" s="133"/>
      <c r="BO48" s="123"/>
      <c r="BP48" s="123"/>
      <c r="BQ48" s="123"/>
      <c r="BR48" s="123"/>
      <c r="BS48" s="123"/>
      <c r="BT48" s="123"/>
      <c r="BU48" s="133"/>
      <c r="BV48" s="123"/>
      <c r="BW48" s="123"/>
      <c r="BX48" s="123"/>
      <c r="BY48" s="123"/>
      <c r="BZ48" s="123"/>
      <c r="CA48" s="123"/>
      <c r="CB48" s="133"/>
      <c r="CC48" s="123"/>
      <c r="CD48" s="123"/>
      <c r="CE48" s="123"/>
      <c r="CF48" s="123"/>
      <c r="CG48" s="58"/>
      <c r="CH48" s="123"/>
      <c r="CI48" s="251"/>
      <c r="CJ48" s="123"/>
      <c r="CK48" s="123"/>
      <c r="CL48" s="123"/>
      <c r="CM48" s="123"/>
      <c r="CN48" s="123"/>
      <c r="CO48" s="58"/>
      <c r="CP48" s="251"/>
      <c r="CQ48" s="123"/>
      <c r="CR48" s="123"/>
      <c r="CS48" s="123"/>
      <c r="CT48" s="123"/>
      <c r="CU48" s="123"/>
      <c r="CV48" s="58"/>
      <c r="CW48" s="251"/>
      <c r="CX48" s="123"/>
      <c r="CY48" s="123"/>
      <c r="CZ48" s="123"/>
      <c r="DA48" s="123"/>
      <c r="DB48" s="123"/>
      <c r="DC48" s="123"/>
      <c r="DD48" s="58"/>
      <c r="DE48" s="257">
        <f>COUNTA(D48:DD48)</f>
        <v>2</v>
      </c>
      <c r="DF48" s="58">
        <f>SUM(D48:DD48)</f>
        <v>217</v>
      </c>
      <c r="DG48" s="122">
        <f>DF48/DE48</f>
        <v>108.5</v>
      </c>
      <c r="DH48" s="123">
        <f>MAX(D48:DD48)</f>
        <v>113</v>
      </c>
      <c r="DI48" s="124">
        <f>MIN(D48:DD48)</f>
        <v>104</v>
      </c>
    </row>
    <row r="49" spans="1:113" ht="14.25">
      <c r="A49" s="120">
        <v>48</v>
      </c>
      <c r="B49" s="59" t="s">
        <v>136</v>
      </c>
      <c r="C49" s="56" t="s">
        <v>88</v>
      </c>
      <c r="D49" s="57">
        <v>96</v>
      </c>
      <c r="E49" s="57">
        <v>83</v>
      </c>
      <c r="F49" s="57"/>
      <c r="G49" s="57">
        <v>90</v>
      </c>
      <c r="H49" s="57"/>
      <c r="I49" s="57">
        <v>87</v>
      </c>
      <c r="J49" s="131">
        <v>107</v>
      </c>
      <c r="K49" s="128">
        <v>109</v>
      </c>
      <c r="L49" s="57">
        <v>105</v>
      </c>
      <c r="M49" s="57"/>
      <c r="N49" s="57">
        <v>97</v>
      </c>
      <c r="O49" s="57"/>
      <c r="P49" s="57">
        <v>102</v>
      </c>
      <c r="Q49" s="131"/>
      <c r="R49" s="128">
        <v>106</v>
      </c>
      <c r="S49" s="57">
        <v>87</v>
      </c>
      <c r="T49" s="57">
        <v>100</v>
      </c>
      <c r="U49" s="57">
        <v>133</v>
      </c>
      <c r="V49" s="58"/>
      <c r="W49" s="58"/>
      <c r="X49" s="133">
        <v>88</v>
      </c>
      <c r="Y49" s="123">
        <v>125</v>
      </c>
      <c r="Z49" s="58"/>
      <c r="AA49" s="58">
        <v>136</v>
      </c>
      <c r="AB49" s="58"/>
      <c r="AC49" s="58"/>
      <c r="AD49" s="58"/>
      <c r="AE49" s="133">
        <v>92</v>
      </c>
      <c r="AF49" s="123">
        <v>97</v>
      </c>
      <c r="AG49" s="58"/>
      <c r="AH49" s="58"/>
      <c r="AI49" s="58"/>
      <c r="AJ49" s="58">
        <v>82</v>
      </c>
      <c r="AK49" s="58">
        <v>82</v>
      </c>
      <c r="AL49" s="133"/>
      <c r="AM49" s="123">
        <v>94</v>
      </c>
      <c r="AN49" s="58">
        <v>95</v>
      </c>
      <c r="AO49" s="58">
        <v>86</v>
      </c>
      <c r="AP49" s="58">
        <v>100</v>
      </c>
      <c r="AQ49" s="58">
        <v>100</v>
      </c>
      <c r="AR49" s="58">
        <v>118</v>
      </c>
      <c r="AS49" s="133">
        <v>105</v>
      </c>
      <c r="AT49" s="123"/>
      <c r="AU49" s="123">
        <v>131</v>
      </c>
      <c r="AV49" s="123">
        <v>115</v>
      </c>
      <c r="AW49" s="123">
        <v>99</v>
      </c>
      <c r="AX49" s="123"/>
      <c r="AY49" s="58">
        <v>112</v>
      </c>
      <c r="AZ49" s="251">
        <v>91</v>
      </c>
      <c r="BA49" s="123"/>
      <c r="BB49" s="123">
        <v>83</v>
      </c>
      <c r="BC49" s="123">
        <v>90</v>
      </c>
      <c r="BD49" s="123"/>
      <c r="BE49" s="123">
        <v>121</v>
      </c>
      <c r="BF49" s="123">
        <v>129</v>
      </c>
      <c r="BG49" s="133">
        <v>106</v>
      </c>
      <c r="BH49" s="123">
        <v>93</v>
      </c>
      <c r="BI49" s="123"/>
      <c r="BJ49" s="123">
        <v>100</v>
      </c>
      <c r="BK49" s="123"/>
      <c r="BL49" s="123">
        <v>130</v>
      </c>
      <c r="BM49" s="123"/>
      <c r="BN49" s="133">
        <v>145</v>
      </c>
      <c r="BO49" s="123">
        <v>100</v>
      </c>
      <c r="BP49" s="123"/>
      <c r="BQ49" s="123">
        <v>93</v>
      </c>
      <c r="BR49" s="123"/>
      <c r="BS49" s="123">
        <v>104</v>
      </c>
      <c r="BT49" s="123"/>
      <c r="BU49" s="133">
        <v>136</v>
      </c>
      <c r="BV49" s="123">
        <v>121</v>
      </c>
      <c r="BW49" s="123">
        <v>105</v>
      </c>
      <c r="BX49" s="123">
        <v>105</v>
      </c>
      <c r="BY49" s="123"/>
      <c r="BZ49" s="123">
        <v>120</v>
      </c>
      <c r="CA49" s="123">
        <v>136</v>
      </c>
      <c r="CB49" s="133">
        <v>93</v>
      </c>
      <c r="CC49" s="123">
        <v>109</v>
      </c>
      <c r="CD49" s="123">
        <v>111</v>
      </c>
      <c r="CE49" s="123">
        <v>115</v>
      </c>
      <c r="CF49" s="123"/>
      <c r="CG49" s="58"/>
      <c r="CH49" s="123">
        <v>121</v>
      </c>
      <c r="CI49" s="251"/>
      <c r="CJ49" s="123"/>
      <c r="CK49" s="123"/>
      <c r="CL49" s="123"/>
      <c r="CM49" s="123"/>
      <c r="CN49" s="123"/>
      <c r="CO49" s="58"/>
      <c r="CP49" s="251">
        <v>97</v>
      </c>
      <c r="CQ49" s="123">
        <v>115</v>
      </c>
      <c r="CR49" s="123"/>
      <c r="CS49" s="123">
        <v>111</v>
      </c>
      <c r="CT49" s="123"/>
      <c r="CU49" s="123">
        <v>105</v>
      </c>
      <c r="CV49" s="58">
        <v>121</v>
      </c>
      <c r="CW49" s="251"/>
      <c r="CX49" s="123">
        <v>127</v>
      </c>
      <c r="CY49" s="123">
        <v>123</v>
      </c>
      <c r="CZ49" s="123"/>
      <c r="DA49" s="123"/>
      <c r="DB49" s="123"/>
      <c r="DC49" s="123"/>
      <c r="DD49" s="58"/>
      <c r="DE49" s="121">
        <f>COUNTA(D49:DD49)</f>
        <v>62</v>
      </c>
      <c r="DF49" s="58">
        <f>SUM(D49:DD49)</f>
        <v>6615</v>
      </c>
      <c r="DG49" s="122">
        <f>DF49/DE49</f>
        <v>106.69354838709677</v>
      </c>
      <c r="DH49" s="123">
        <f>MAX(D49:DD49)</f>
        <v>145</v>
      </c>
      <c r="DI49" s="124">
        <f>MIN(D49:DD49)</f>
        <v>82</v>
      </c>
    </row>
    <row r="50" spans="1:113" ht="14.25">
      <c r="A50" s="120">
        <v>49</v>
      </c>
      <c r="B50" s="126" t="s">
        <v>174</v>
      </c>
      <c r="C50" s="56" t="s">
        <v>11</v>
      </c>
      <c r="D50" s="57"/>
      <c r="E50" s="57">
        <v>88</v>
      </c>
      <c r="F50" s="57"/>
      <c r="G50" s="57">
        <v>94</v>
      </c>
      <c r="H50" s="57">
        <v>88</v>
      </c>
      <c r="I50" s="57"/>
      <c r="J50" s="131">
        <v>116</v>
      </c>
      <c r="K50" s="128"/>
      <c r="L50" s="57">
        <v>99</v>
      </c>
      <c r="M50" s="57"/>
      <c r="N50" s="57">
        <v>117</v>
      </c>
      <c r="O50" s="57"/>
      <c r="P50" s="57"/>
      <c r="Q50" s="131"/>
      <c r="R50" s="128"/>
      <c r="S50" s="57"/>
      <c r="T50" s="57"/>
      <c r="U50" s="57"/>
      <c r="V50" s="58"/>
      <c r="W50" s="58"/>
      <c r="X50" s="133"/>
      <c r="Y50" s="123"/>
      <c r="Z50" s="58"/>
      <c r="AA50" s="58"/>
      <c r="AB50" s="58"/>
      <c r="AC50" s="58"/>
      <c r="AD50" s="58"/>
      <c r="AE50" s="133">
        <v>91</v>
      </c>
      <c r="AF50" s="123">
        <v>110</v>
      </c>
      <c r="AG50" s="58"/>
      <c r="AH50" s="58">
        <v>91</v>
      </c>
      <c r="AI50" s="58"/>
      <c r="AJ50" s="58">
        <v>100</v>
      </c>
      <c r="AK50" s="58"/>
      <c r="AL50" s="133"/>
      <c r="AM50" s="123">
        <v>81</v>
      </c>
      <c r="AN50" s="58">
        <v>98</v>
      </c>
      <c r="AO50" s="58">
        <v>97</v>
      </c>
      <c r="AP50" s="58">
        <v>73</v>
      </c>
      <c r="AQ50" s="58">
        <v>91</v>
      </c>
      <c r="AR50" s="58">
        <v>95</v>
      </c>
      <c r="AS50" s="133"/>
      <c r="AT50" s="123"/>
      <c r="AU50" s="123">
        <v>91</v>
      </c>
      <c r="AV50" s="123"/>
      <c r="AW50" s="123">
        <v>92</v>
      </c>
      <c r="AX50" s="123">
        <v>88</v>
      </c>
      <c r="AY50" s="58"/>
      <c r="AZ50" s="251">
        <v>86</v>
      </c>
      <c r="BA50" s="123"/>
      <c r="BB50" s="123"/>
      <c r="BC50" s="123">
        <v>99</v>
      </c>
      <c r="BD50" s="123"/>
      <c r="BE50" s="123"/>
      <c r="BF50" s="123"/>
      <c r="BG50" s="133">
        <v>90</v>
      </c>
      <c r="BH50" s="123">
        <v>90</v>
      </c>
      <c r="BI50" s="123">
        <v>104</v>
      </c>
      <c r="BJ50" s="123"/>
      <c r="BK50" s="123"/>
      <c r="BL50" s="123">
        <v>93</v>
      </c>
      <c r="BM50" s="123"/>
      <c r="BN50" s="133"/>
      <c r="BO50" s="123">
        <v>106</v>
      </c>
      <c r="BP50" s="123">
        <v>90</v>
      </c>
      <c r="BQ50" s="123">
        <v>103</v>
      </c>
      <c r="BR50" s="123">
        <v>93</v>
      </c>
      <c r="BS50" s="123"/>
      <c r="BT50" s="123"/>
      <c r="BU50" s="133"/>
      <c r="BV50" s="123"/>
      <c r="BW50" s="123">
        <v>94</v>
      </c>
      <c r="BX50" s="123">
        <v>96</v>
      </c>
      <c r="BY50" s="123">
        <v>103</v>
      </c>
      <c r="BZ50" s="123">
        <v>124</v>
      </c>
      <c r="CA50" s="123">
        <v>125</v>
      </c>
      <c r="CB50" s="133">
        <v>103</v>
      </c>
      <c r="CC50" s="123"/>
      <c r="CD50" s="123">
        <v>99</v>
      </c>
      <c r="CE50" s="123"/>
      <c r="CF50" s="123"/>
      <c r="CG50" s="58">
        <v>93</v>
      </c>
      <c r="CH50" s="123">
        <v>155</v>
      </c>
      <c r="CI50" s="251"/>
      <c r="CJ50" s="123"/>
      <c r="CK50" s="123"/>
      <c r="CL50" s="123"/>
      <c r="CM50" s="123"/>
      <c r="CN50" s="123">
        <v>118</v>
      </c>
      <c r="CO50" s="58"/>
      <c r="CP50" s="251">
        <v>86</v>
      </c>
      <c r="CQ50" s="123"/>
      <c r="CR50" s="123">
        <v>145</v>
      </c>
      <c r="CS50" s="123">
        <v>116</v>
      </c>
      <c r="CT50" s="123">
        <v>95</v>
      </c>
      <c r="CU50" s="123">
        <v>113</v>
      </c>
      <c r="CV50" s="58"/>
      <c r="CW50" s="251"/>
      <c r="CX50" s="123">
        <v>106</v>
      </c>
      <c r="CY50" s="123">
        <v>94</v>
      </c>
      <c r="CZ50" s="123"/>
      <c r="DA50" s="123"/>
      <c r="DB50" s="123"/>
      <c r="DC50" s="123"/>
      <c r="DD50" s="58"/>
      <c r="DE50" s="121">
        <f>COUNTA(D50:DD50)</f>
        <v>46</v>
      </c>
      <c r="DF50" s="58">
        <f>SUM(D50:DD50)</f>
        <v>4619</v>
      </c>
      <c r="DG50" s="122">
        <f>DF50/DE50</f>
        <v>100.41304347826087</v>
      </c>
      <c r="DH50" s="123">
        <f>MAX(D50:DD50)</f>
        <v>155</v>
      </c>
      <c r="DI50" s="124">
        <f>MIN(D50:DD50)</f>
        <v>73</v>
      </c>
    </row>
    <row r="51" spans="1:113" ht="14.25">
      <c r="A51" s="47">
        <v>50</v>
      </c>
      <c r="B51" s="59" t="s">
        <v>134</v>
      </c>
      <c r="C51" s="56" t="s">
        <v>6</v>
      </c>
      <c r="D51" s="57">
        <v>90</v>
      </c>
      <c r="E51" s="57">
        <v>111</v>
      </c>
      <c r="F51" s="57">
        <v>72</v>
      </c>
      <c r="G51" s="57"/>
      <c r="H51" s="57">
        <v>93</v>
      </c>
      <c r="I51" s="57">
        <v>67</v>
      </c>
      <c r="J51" s="131"/>
      <c r="K51" s="128">
        <v>101</v>
      </c>
      <c r="L51" s="57"/>
      <c r="M51" s="57">
        <v>99</v>
      </c>
      <c r="N51" s="57">
        <v>80</v>
      </c>
      <c r="O51" s="57"/>
      <c r="P51" s="57"/>
      <c r="Q51" s="131"/>
      <c r="R51" s="128"/>
      <c r="S51" s="57"/>
      <c r="T51" s="57"/>
      <c r="U51" s="57"/>
      <c r="V51" s="58"/>
      <c r="W51" s="58">
        <v>102</v>
      </c>
      <c r="X51" s="133">
        <v>78</v>
      </c>
      <c r="Y51" s="123">
        <v>110</v>
      </c>
      <c r="Z51" s="58">
        <v>98</v>
      </c>
      <c r="AA51" s="58">
        <v>110</v>
      </c>
      <c r="AB51" s="58">
        <v>131</v>
      </c>
      <c r="AC51" s="58">
        <v>97</v>
      </c>
      <c r="AD51" s="58"/>
      <c r="AE51" s="133"/>
      <c r="AF51" s="123"/>
      <c r="AG51" s="58"/>
      <c r="AH51" s="58"/>
      <c r="AI51" s="58"/>
      <c r="AJ51" s="58"/>
      <c r="AK51" s="58"/>
      <c r="AL51" s="133"/>
      <c r="AM51" s="123"/>
      <c r="AN51" s="58"/>
      <c r="AO51" s="58"/>
      <c r="AP51" s="58"/>
      <c r="AQ51" s="58"/>
      <c r="AR51" s="58"/>
      <c r="AS51" s="133">
        <v>95</v>
      </c>
      <c r="AT51" s="123"/>
      <c r="AU51" s="123"/>
      <c r="AV51" s="123">
        <v>124</v>
      </c>
      <c r="AW51" s="123"/>
      <c r="AX51" s="123">
        <v>89</v>
      </c>
      <c r="AY51" s="58"/>
      <c r="AZ51" s="251"/>
      <c r="BA51" s="123"/>
      <c r="BB51" s="123"/>
      <c r="BC51" s="123"/>
      <c r="BD51" s="123"/>
      <c r="BE51" s="123"/>
      <c r="BF51" s="123"/>
      <c r="BG51" s="133"/>
      <c r="BH51" s="123"/>
      <c r="BI51" s="123"/>
      <c r="BJ51" s="123"/>
      <c r="BK51" s="123"/>
      <c r="BL51" s="123"/>
      <c r="BM51" s="123"/>
      <c r="BN51" s="133"/>
      <c r="BO51" s="123"/>
      <c r="BP51" s="123"/>
      <c r="BQ51" s="123"/>
      <c r="BR51" s="123"/>
      <c r="BS51" s="123"/>
      <c r="BT51" s="123"/>
      <c r="BU51" s="133"/>
      <c r="BV51" s="123"/>
      <c r="BW51" s="123"/>
      <c r="BX51" s="123"/>
      <c r="BY51" s="123"/>
      <c r="BZ51" s="123"/>
      <c r="CA51" s="123"/>
      <c r="CB51" s="133"/>
      <c r="CC51" s="123"/>
      <c r="CD51" s="123"/>
      <c r="CE51" s="123"/>
      <c r="CF51" s="123"/>
      <c r="CG51" s="58"/>
      <c r="CH51" s="123"/>
      <c r="CI51" s="251"/>
      <c r="CJ51" s="123"/>
      <c r="CK51" s="123"/>
      <c r="CL51" s="123"/>
      <c r="CM51" s="123"/>
      <c r="CN51" s="123"/>
      <c r="CO51" s="58"/>
      <c r="CP51" s="251"/>
      <c r="CQ51" s="123"/>
      <c r="CR51" s="123">
        <v>142</v>
      </c>
      <c r="CS51" s="123"/>
      <c r="CT51" s="123"/>
      <c r="CU51" s="123"/>
      <c r="CV51" s="58">
        <v>83</v>
      </c>
      <c r="CW51" s="251"/>
      <c r="CX51" s="123"/>
      <c r="CY51" s="123">
        <v>87</v>
      </c>
      <c r="CZ51" s="123">
        <v>117</v>
      </c>
      <c r="DA51" s="123"/>
      <c r="DB51" s="123"/>
      <c r="DC51" s="123"/>
      <c r="DD51" s="58"/>
      <c r="DE51" s="257">
        <f>COUNTA(D51:DD51)</f>
        <v>22</v>
      </c>
      <c r="DF51" s="58">
        <f>SUM(D51:DD51)</f>
        <v>2176</v>
      </c>
      <c r="DG51" s="122">
        <f>DF51/DE51</f>
        <v>98.909090909090907</v>
      </c>
      <c r="DH51" s="123">
        <f>MAX(D51:DD51)</f>
        <v>142</v>
      </c>
      <c r="DI51" s="124">
        <f>MIN(D51:DD51)</f>
        <v>67</v>
      </c>
    </row>
    <row r="52" spans="1:113" ht="14.25">
      <c r="A52" s="120">
        <v>51</v>
      </c>
      <c r="B52" s="59" t="s">
        <v>64</v>
      </c>
      <c r="C52" s="56" t="s">
        <v>61</v>
      </c>
      <c r="D52" s="57"/>
      <c r="E52" s="57"/>
      <c r="F52" s="57"/>
      <c r="G52" s="57"/>
      <c r="H52" s="57"/>
      <c r="I52" s="57"/>
      <c r="J52" s="131"/>
      <c r="K52" s="128"/>
      <c r="L52" s="57"/>
      <c r="M52" s="57"/>
      <c r="N52" s="57"/>
      <c r="O52" s="57"/>
      <c r="P52" s="57">
        <v>100</v>
      </c>
      <c r="Q52" s="131">
        <v>97</v>
      </c>
      <c r="R52" s="128"/>
      <c r="S52" s="57"/>
      <c r="T52" s="57"/>
      <c r="U52" s="57"/>
      <c r="V52" s="58"/>
      <c r="W52" s="58"/>
      <c r="X52" s="133"/>
      <c r="Y52" s="123"/>
      <c r="Z52" s="58"/>
      <c r="AA52" s="58"/>
      <c r="AB52" s="58"/>
      <c r="AC52" s="58"/>
      <c r="AD52" s="58"/>
      <c r="AE52" s="133"/>
      <c r="AF52" s="123"/>
      <c r="AG52" s="58"/>
      <c r="AH52" s="58"/>
      <c r="AI52" s="58"/>
      <c r="AJ52" s="58"/>
      <c r="AK52" s="58"/>
      <c r="AL52" s="133"/>
      <c r="AM52" s="123"/>
      <c r="AN52" s="58"/>
      <c r="AO52" s="58"/>
      <c r="AP52" s="58"/>
      <c r="AQ52" s="58"/>
      <c r="AR52" s="58"/>
      <c r="AS52" s="133"/>
      <c r="AT52" s="123"/>
      <c r="AU52" s="123"/>
      <c r="AV52" s="123"/>
      <c r="AW52" s="123"/>
      <c r="AX52" s="123"/>
      <c r="AY52" s="58"/>
      <c r="AZ52" s="251"/>
      <c r="BA52" s="123"/>
      <c r="BB52" s="123"/>
      <c r="BC52" s="123"/>
      <c r="BD52" s="123"/>
      <c r="BE52" s="123"/>
      <c r="BF52" s="123"/>
      <c r="BG52" s="133"/>
      <c r="BH52" s="123"/>
      <c r="BI52" s="123"/>
      <c r="BJ52" s="123"/>
      <c r="BK52" s="123"/>
      <c r="BL52" s="123"/>
      <c r="BM52" s="123"/>
      <c r="BN52" s="133"/>
      <c r="BO52" s="123"/>
      <c r="BP52" s="123"/>
      <c r="BQ52" s="123"/>
      <c r="BR52" s="123"/>
      <c r="BS52" s="123"/>
      <c r="BT52" s="123"/>
      <c r="BU52" s="133"/>
      <c r="BV52" s="123"/>
      <c r="BW52" s="123"/>
      <c r="BX52" s="123"/>
      <c r="BY52" s="123"/>
      <c r="BZ52" s="123"/>
      <c r="CA52" s="123"/>
      <c r="CB52" s="133"/>
      <c r="CC52" s="123"/>
      <c r="CD52" s="123"/>
      <c r="CE52" s="123"/>
      <c r="CF52" s="123"/>
      <c r="CG52" s="58"/>
      <c r="CH52" s="123"/>
      <c r="CI52" s="251"/>
      <c r="CJ52" s="123"/>
      <c r="CK52" s="123"/>
      <c r="CL52" s="123"/>
      <c r="CM52" s="123"/>
      <c r="CN52" s="123"/>
      <c r="CO52" s="58"/>
      <c r="CP52" s="251"/>
      <c r="CQ52" s="123"/>
      <c r="CR52" s="123"/>
      <c r="CS52" s="123"/>
      <c r="CT52" s="123"/>
      <c r="CU52" s="123"/>
      <c r="CV52" s="58"/>
      <c r="CW52" s="251"/>
      <c r="CX52" s="123"/>
      <c r="CY52" s="123"/>
      <c r="CZ52" s="123"/>
      <c r="DA52" s="123"/>
      <c r="DB52" s="123"/>
      <c r="DC52" s="123"/>
      <c r="DD52" s="58"/>
      <c r="DE52" s="257">
        <f>COUNTA(D52:DD52)</f>
        <v>2</v>
      </c>
      <c r="DF52" s="58">
        <f>SUM(D52:DD52)</f>
        <v>197</v>
      </c>
      <c r="DG52" s="122">
        <f>DF52/DE52</f>
        <v>98.5</v>
      </c>
      <c r="DH52" s="123">
        <f>MAX(D52:DD52)</f>
        <v>100</v>
      </c>
      <c r="DI52" s="124">
        <f>MIN(D52:DD52)</f>
        <v>97</v>
      </c>
    </row>
    <row r="53" spans="1:113" ht="14.25">
      <c r="A53" s="120">
        <v>52</v>
      </c>
      <c r="B53" s="59" t="s">
        <v>351</v>
      </c>
      <c r="C53" s="56" t="s">
        <v>11</v>
      </c>
      <c r="D53" s="57"/>
      <c r="E53" s="57"/>
      <c r="F53" s="57"/>
      <c r="G53" s="57"/>
      <c r="H53" s="57"/>
      <c r="I53" s="57"/>
      <c r="J53" s="131"/>
      <c r="K53" s="128"/>
      <c r="L53" s="57"/>
      <c r="M53" s="57"/>
      <c r="N53" s="57"/>
      <c r="O53" s="57"/>
      <c r="P53" s="57"/>
      <c r="Q53" s="131"/>
      <c r="R53" s="128"/>
      <c r="S53" s="57"/>
      <c r="T53" s="57"/>
      <c r="U53" s="57"/>
      <c r="V53" s="58"/>
      <c r="W53" s="58"/>
      <c r="X53" s="133"/>
      <c r="Y53" s="123"/>
      <c r="Z53" s="58"/>
      <c r="AA53" s="58"/>
      <c r="AB53" s="58"/>
      <c r="AC53" s="58"/>
      <c r="AD53" s="58"/>
      <c r="AE53" s="133"/>
      <c r="AF53" s="123"/>
      <c r="AG53" s="58"/>
      <c r="AH53" s="58"/>
      <c r="AI53" s="58"/>
      <c r="AJ53" s="58"/>
      <c r="AK53" s="58"/>
      <c r="AL53" s="133"/>
      <c r="AM53" s="123"/>
      <c r="AN53" s="58"/>
      <c r="AO53" s="58"/>
      <c r="AP53" s="58"/>
      <c r="AQ53" s="58"/>
      <c r="AR53" s="58"/>
      <c r="AS53" s="133"/>
      <c r="AT53" s="123"/>
      <c r="AU53" s="123"/>
      <c r="AV53" s="123"/>
      <c r="AW53" s="123"/>
      <c r="AX53" s="123">
        <v>75</v>
      </c>
      <c r="AY53" s="58"/>
      <c r="AZ53" s="251"/>
      <c r="BA53" s="123"/>
      <c r="BB53" s="123"/>
      <c r="BC53" s="123"/>
      <c r="BD53" s="123"/>
      <c r="BE53" s="123">
        <v>78</v>
      </c>
      <c r="BF53" s="123">
        <v>87</v>
      </c>
      <c r="BG53" s="133"/>
      <c r="BH53" s="123"/>
      <c r="BI53" s="123"/>
      <c r="BJ53" s="123"/>
      <c r="BK53" s="123"/>
      <c r="BL53" s="123"/>
      <c r="BM53" s="123"/>
      <c r="BN53" s="133"/>
      <c r="BO53" s="123">
        <v>99</v>
      </c>
      <c r="BP53" s="123">
        <v>108</v>
      </c>
      <c r="BQ53" s="123"/>
      <c r="BR53" s="123"/>
      <c r="BS53" s="123"/>
      <c r="BT53" s="123"/>
      <c r="BU53" s="133"/>
      <c r="BV53" s="123"/>
      <c r="BW53" s="123"/>
      <c r="BX53" s="123"/>
      <c r="BY53" s="123"/>
      <c r="BZ53" s="123"/>
      <c r="CA53" s="123"/>
      <c r="CB53" s="133"/>
      <c r="CC53" s="123"/>
      <c r="CD53" s="123"/>
      <c r="CE53" s="123"/>
      <c r="CF53" s="123"/>
      <c r="CG53" s="58"/>
      <c r="CH53" s="123"/>
      <c r="CI53" s="251"/>
      <c r="CJ53" s="123"/>
      <c r="CK53" s="123"/>
      <c r="CL53" s="123"/>
      <c r="CM53" s="123"/>
      <c r="CN53" s="123"/>
      <c r="CO53" s="58"/>
      <c r="CP53" s="251"/>
      <c r="CQ53" s="123"/>
      <c r="CR53" s="123"/>
      <c r="CS53" s="123"/>
      <c r="CT53" s="123"/>
      <c r="CU53" s="123"/>
      <c r="CV53" s="58"/>
      <c r="CW53" s="251"/>
      <c r="CX53" s="123"/>
      <c r="CY53" s="123"/>
      <c r="CZ53" s="123"/>
      <c r="DA53" s="123"/>
      <c r="DB53" s="123"/>
      <c r="DC53" s="123"/>
      <c r="DD53" s="58"/>
      <c r="DE53" s="257">
        <f>COUNTA(D53:DD53)</f>
        <v>5</v>
      </c>
      <c r="DF53" s="58">
        <f>SUM(D53:DD53)</f>
        <v>447</v>
      </c>
      <c r="DG53" s="122">
        <f>DF53/DE53</f>
        <v>89.4</v>
      </c>
      <c r="DH53" s="123">
        <f>MAX(D53:DD53)</f>
        <v>108</v>
      </c>
      <c r="DI53" s="124">
        <f>MIN(D53:DD53)</f>
        <v>75</v>
      </c>
    </row>
    <row r="54" spans="1:113" ht="14.25">
      <c r="A54" s="120">
        <v>53</v>
      </c>
      <c r="B54" s="59" t="s">
        <v>231</v>
      </c>
      <c r="C54" s="56" t="s">
        <v>6</v>
      </c>
      <c r="D54" s="57"/>
      <c r="E54" s="57"/>
      <c r="F54" s="57"/>
      <c r="G54" s="57"/>
      <c r="H54" s="57"/>
      <c r="I54" s="57"/>
      <c r="J54" s="131"/>
      <c r="K54" s="128"/>
      <c r="L54" s="57"/>
      <c r="M54" s="57"/>
      <c r="N54" s="57"/>
      <c r="O54" s="57"/>
      <c r="P54" s="57"/>
      <c r="Q54" s="131"/>
      <c r="R54" s="128"/>
      <c r="S54" s="57"/>
      <c r="T54" s="57"/>
      <c r="U54" s="57"/>
      <c r="V54" s="58"/>
      <c r="W54" s="58"/>
      <c r="X54" s="133"/>
      <c r="Y54" s="123">
        <v>97</v>
      </c>
      <c r="Z54" s="58">
        <v>73</v>
      </c>
      <c r="AA54" s="58"/>
      <c r="AB54" s="58"/>
      <c r="AC54" s="58"/>
      <c r="AD54" s="58"/>
      <c r="AE54" s="133"/>
      <c r="AF54" s="123"/>
      <c r="AG54" s="58"/>
      <c r="AH54" s="58"/>
      <c r="AI54" s="58"/>
      <c r="AJ54" s="58"/>
      <c r="AK54" s="58"/>
      <c r="AL54" s="133"/>
      <c r="AM54" s="123"/>
      <c r="AN54" s="58"/>
      <c r="AO54" s="58"/>
      <c r="AP54" s="58"/>
      <c r="AQ54" s="58"/>
      <c r="AR54" s="58"/>
      <c r="AS54" s="133"/>
      <c r="AT54" s="123"/>
      <c r="AU54" s="123"/>
      <c r="AV54" s="123"/>
      <c r="AW54" s="123"/>
      <c r="AX54" s="123"/>
      <c r="AY54" s="58"/>
      <c r="AZ54" s="251"/>
      <c r="BA54" s="123"/>
      <c r="BB54" s="123"/>
      <c r="BC54" s="123"/>
      <c r="BD54" s="123"/>
      <c r="BE54" s="123"/>
      <c r="BF54" s="123"/>
      <c r="BG54" s="133"/>
      <c r="BH54" s="123"/>
      <c r="BI54" s="123"/>
      <c r="BJ54" s="123"/>
      <c r="BK54" s="123"/>
      <c r="BL54" s="123"/>
      <c r="BM54" s="123"/>
      <c r="BN54" s="133"/>
      <c r="BO54" s="123"/>
      <c r="BP54" s="123"/>
      <c r="BQ54" s="123"/>
      <c r="BR54" s="123"/>
      <c r="BS54" s="123"/>
      <c r="BT54" s="123"/>
      <c r="BU54" s="133"/>
      <c r="BV54" s="123"/>
      <c r="BW54" s="123"/>
      <c r="BX54" s="123"/>
      <c r="BY54" s="123"/>
      <c r="BZ54" s="123"/>
      <c r="CA54" s="123"/>
      <c r="CB54" s="133"/>
      <c r="CC54" s="123"/>
      <c r="CD54" s="123"/>
      <c r="CE54" s="123"/>
      <c r="CF54" s="123"/>
      <c r="CG54" s="58"/>
      <c r="CH54" s="123"/>
      <c r="CI54" s="251"/>
      <c r="CJ54" s="123"/>
      <c r="CK54" s="123"/>
      <c r="CL54" s="123"/>
      <c r="CM54" s="123"/>
      <c r="CN54" s="123"/>
      <c r="CO54" s="58"/>
      <c r="CP54" s="251"/>
      <c r="CQ54" s="123"/>
      <c r="CR54" s="123"/>
      <c r="CS54" s="123"/>
      <c r="CT54" s="123"/>
      <c r="CU54" s="123"/>
      <c r="CV54" s="58"/>
      <c r="CW54" s="251"/>
      <c r="CX54" s="123"/>
      <c r="CY54" s="123"/>
      <c r="CZ54" s="123"/>
      <c r="DA54" s="123"/>
      <c r="DB54" s="123"/>
      <c r="DC54" s="123"/>
      <c r="DD54" s="58"/>
      <c r="DE54" s="257">
        <f>COUNTA(D54:DD54)</f>
        <v>2</v>
      </c>
      <c r="DF54" s="58">
        <f>SUM(D54:DD54)</f>
        <v>170</v>
      </c>
      <c r="DG54" s="122">
        <f>DF54/DE54</f>
        <v>85</v>
      </c>
      <c r="DH54" s="123">
        <f>MAX(D54:DD54)</f>
        <v>97</v>
      </c>
      <c r="DI54" s="124">
        <f>MIN(D54:DD54)</f>
        <v>73</v>
      </c>
    </row>
    <row r="55" spans="1:113" ht="14.25">
      <c r="A55" s="120">
        <v>54</v>
      </c>
      <c r="B55" s="59" t="s">
        <v>132</v>
      </c>
      <c r="C55" s="56" t="s">
        <v>61</v>
      </c>
      <c r="D55" s="57">
        <v>81</v>
      </c>
      <c r="E55" s="57">
        <v>85</v>
      </c>
      <c r="F55" s="57"/>
      <c r="G55" s="57"/>
      <c r="H55" s="57"/>
      <c r="I55" s="57"/>
      <c r="J55" s="131"/>
      <c r="K55" s="128"/>
      <c r="L55" s="57"/>
      <c r="M55" s="57"/>
      <c r="N55" s="57"/>
      <c r="O55" s="57"/>
      <c r="P55" s="57"/>
      <c r="Q55" s="131"/>
      <c r="R55" s="128"/>
      <c r="S55" s="57"/>
      <c r="T55" s="57"/>
      <c r="U55" s="57"/>
      <c r="V55" s="58"/>
      <c r="W55" s="58"/>
      <c r="X55" s="133"/>
      <c r="Y55" s="123"/>
      <c r="Z55" s="58"/>
      <c r="AA55" s="58"/>
      <c r="AB55" s="58"/>
      <c r="AC55" s="58"/>
      <c r="AD55" s="58"/>
      <c r="AE55" s="133"/>
      <c r="AF55" s="123"/>
      <c r="AG55" s="58"/>
      <c r="AH55" s="58"/>
      <c r="AI55" s="58"/>
      <c r="AJ55" s="58"/>
      <c r="AK55" s="58"/>
      <c r="AL55" s="133"/>
      <c r="AM55" s="123"/>
      <c r="AN55" s="58"/>
      <c r="AO55" s="58"/>
      <c r="AP55" s="58"/>
      <c r="AQ55" s="58"/>
      <c r="AR55" s="58"/>
      <c r="AS55" s="133"/>
      <c r="AT55" s="123"/>
      <c r="AU55" s="123"/>
      <c r="AV55" s="123"/>
      <c r="AW55" s="123"/>
      <c r="AX55" s="123"/>
      <c r="AY55" s="58"/>
      <c r="AZ55" s="251"/>
      <c r="BA55" s="123"/>
      <c r="BB55" s="123"/>
      <c r="BC55" s="123"/>
      <c r="BD55" s="123"/>
      <c r="BE55" s="123"/>
      <c r="BF55" s="123"/>
      <c r="BG55" s="133"/>
      <c r="BH55" s="123"/>
      <c r="BI55" s="123"/>
      <c r="BJ55" s="123"/>
      <c r="BK55" s="123"/>
      <c r="BL55" s="123"/>
      <c r="BM55" s="123"/>
      <c r="BN55" s="133"/>
      <c r="BO55" s="123"/>
      <c r="BP55" s="123"/>
      <c r="BQ55" s="123"/>
      <c r="BR55" s="123"/>
      <c r="BS55" s="123"/>
      <c r="BT55" s="123"/>
      <c r="BU55" s="133"/>
      <c r="BV55" s="123"/>
      <c r="BW55" s="123"/>
      <c r="BX55" s="123"/>
      <c r="BY55" s="123"/>
      <c r="BZ55" s="123"/>
      <c r="CA55" s="123"/>
      <c r="CB55" s="133"/>
      <c r="CC55" s="123"/>
      <c r="CD55" s="123"/>
      <c r="CE55" s="123"/>
      <c r="CF55" s="123"/>
      <c r="CG55" s="58"/>
      <c r="CH55" s="123"/>
      <c r="CI55" s="251"/>
      <c r="CJ55" s="123"/>
      <c r="CK55" s="123"/>
      <c r="CL55" s="123"/>
      <c r="CM55" s="123"/>
      <c r="CN55" s="123"/>
      <c r="CO55" s="58"/>
      <c r="CP55" s="251"/>
      <c r="CQ55" s="123"/>
      <c r="CR55" s="123"/>
      <c r="CS55" s="123"/>
      <c r="CT55" s="123"/>
      <c r="CU55" s="123"/>
      <c r="CV55" s="58"/>
      <c r="CW55" s="251"/>
      <c r="CX55" s="123"/>
      <c r="CY55" s="123"/>
      <c r="CZ55" s="123"/>
      <c r="DA55" s="123"/>
      <c r="DB55" s="123"/>
      <c r="DC55" s="123"/>
      <c r="DD55" s="58"/>
      <c r="DE55" s="257">
        <f>COUNTA(D55:DD55)</f>
        <v>2</v>
      </c>
      <c r="DF55" s="58">
        <f>SUM(D55:DD55)</f>
        <v>166</v>
      </c>
      <c r="DG55" s="122">
        <f>DF55/DE55</f>
        <v>83</v>
      </c>
      <c r="DH55" s="123">
        <f>MAX(D55:DD55)</f>
        <v>85</v>
      </c>
      <c r="DI55" s="124">
        <f>MIN(D55:DD55)</f>
        <v>81</v>
      </c>
    </row>
    <row r="56" spans="1:113" ht="15" thickBot="1">
      <c r="A56" s="160">
        <v>55</v>
      </c>
      <c r="B56" s="255" t="s">
        <v>204</v>
      </c>
      <c r="C56" s="161" t="s">
        <v>61</v>
      </c>
      <c r="D56" s="162"/>
      <c r="E56" s="162"/>
      <c r="F56" s="162"/>
      <c r="G56" s="162"/>
      <c r="H56" s="162"/>
      <c r="I56" s="162"/>
      <c r="J56" s="163"/>
      <c r="K56" s="164"/>
      <c r="L56" s="162"/>
      <c r="M56" s="162"/>
      <c r="N56" s="162"/>
      <c r="O56" s="162"/>
      <c r="P56" s="162">
        <v>78</v>
      </c>
      <c r="Q56" s="163"/>
      <c r="R56" s="164"/>
      <c r="S56" s="162"/>
      <c r="T56" s="162"/>
      <c r="U56" s="162"/>
      <c r="V56" s="165"/>
      <c r="W56" s="165"/>
      <c r="X56" s="172"/>
      <c r="Y56" s="170"/>
      <c r="Z56" s="165"/>
      <c r="AA56" s="165"/>
      <c r="AB56" s="165"/>
      <c r="AC56" s="165"/>
      <c r="AD56" s="165"/>
      <c r="AE56" s="172"/>
      <c r="AF56" s="170"/>
      <c r="AG56" s="165"/>
      <c r="AH56" s="165"/>
      <c r="AI56" s="165"/>
      <c r="AJ56" s="165"/>
      <c r="AK56" s="165"/>
      <c r="AL56" s="172"/>
      <c r="AM56" s="170"/>
      <c r="AN56" s="165"/>
      <c r="AO56" s="165"/>
      <c r="AP56" s="165"/>
      <c r="AQ56" s="165"/>
      <c r="AR56" s="165"/>
      <c r="AS56" s="172"/>
      <c r="AT56" s="170"/>
      <c r="AU56" s="170"/>
      <c r="AV56" s="170"/>
      <c r="AW56" s="170"/>
      <c r="AX56" s="170"/>
      <c r="AY56" s="165"/>
      <c r="AZ56" s="252"/>
      <c r="BA56" s="170"/>
      <c r="BB56" s="170"/>
      <c r="BC56" s="170"/>
      <c r="BD56" s="170"/>
      <c r="BE56" s="170"/>
      <c r="BF56" s="170"/>
      <c r="BG56" s="172"/>
      <c r="BH56" s="170"/>
      <c r="BI56" s="170"/>
      <c r="BJ56" s="170"/>
      <c r="BK56" s="170"/>
      <c r="BL56" s="170"/>
      <c r="BM56" s="170"/>
      <c r="BN56" s="172"/>
      <c r="BO56" s="170"/>
      <c r="BP56" s="170"/>
      <c r="BQ56" s="170"/>
      <c r="BR56" s="170"/>
      <c r="BS56" s="170"/>
      <c r="BT56" s="170"/>
      <c r="BU56" s="172"/>
      <c r="BV56" s="170"/>
      <c r="BW56" s="170"/>
      <c r="BX56" s="170"/>
      <c r="BY56" s="170"/>
      <c r="BZ56" s="170"/>
      <c r="CA56" s="170"/>
      <c r="CB56" s="172"/>
      <c r="CC56" s="170"/>
      <c r="CD56" s="170"/>
      <c r="CE56" s="170"/>
      <c r="CF56" s="170"/>
      <c r="CG56" s="165"/>
      <c r="CH56" s="170"/>
      <c r="CI56" s="252"/>
      <c r="CJ56" s="170"/>
      <c r="CK56" s="170"/>
      <c r="CL56" s="170"/>
      <c r="CM56" s="170"/>
      <c r="CN56" s="170"/>
      <c r="CO56" s="165"/>
      <c r="CP56" s="252"/>
      <c r="CQ56" s="170"/>
      <c r="CR56" s="170"/>
      <c r="CS56" s="170"/>
      <c r="CT56" s="170"/>
      <c r="CU56" s="170"/>
      <c r="CV56" s="165"/>
      <c r="CW56" s="252"/>
      <c r="CX56" s="170"/>
      <c r="CY56" s="170"/>
      <c r="CZ56" s="170"/>
      <c r="DA56" s="170"/>
      <c r="DB56" s="170"/>
      <c r="DC56" s="170"/>
      <c r="DD56" s="165"/>
      <c r="DE56" s="258">
        <f>COUNTA(D56:DD56)</f>
        <v>1</v>
      </c>
      <c r="DF56" s="165">
        <f>SUM(D56:DD56)</f>
        <v>78</v>
      </c>
      <c r="DG56" s="166">
        <f>DF56/DE56</f>
        <v>78</v>
      </c>
      <c r="DH56" s="170">
        <f>MAX(D56:DD56)</f>
        <v>78</v>
      </c>
      <c r="DI56" s="167">
        <f>MIN(D56:DD56)</f>
        <v>78</v>
      </c>
    </row>
    <row r="57" spans="1:113" ht="13.5" thickTop="1"/>
  </sheetData>
  <autoFilter ref="A1:DI56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hiddenButton="1" showButton="0"/>
    <filterColumn colId="20" hiddenButton="1" showButton="0"/>
    <filterColumn colId="21" showButton="0"/>
    <filterColumn colId="22" hiddenButton="1" showButton="0"/>
    <filterColumn colId="23" hiddenButton="1" showButton="0"/>
    <filterColumn colId="24" hiddenButton="1" showButton="0"/>
    <filterColumn colId="25" hiddenButton="1" showButton="0"/>
    <filterColumn colId="26" hiddenButton="1" showButton="0"/>
    <filterColumn colId="27" hiddenButton="1" showButton="0"/>
    <filterColumn colId="28" hiddenButton="1" showButton="0"/>
    <filterColumn colId="29" hiddenButton="1" showButton="0"/>
    <filterColumn colId="30" hiddenButton="1" showButton="0"/>
    <filterColumn colId="31" hiddenButton="1" showButton="0"/>
    <filterColumn colId="32" hiddenButton="1" showButton="0"/>
    <filterColumn colId="33" hiddenButton="1" showButton="0"/>
    <filterColumn colId="34" hiddenButton="1" showButton="0"/>
    <filterColumn colId="35" hiddenButton="1" showButton="0"/>
    <filterColumn colId="36" hiddenButton="1" showButton="0"/>
    <filterColumn colId="37" hiddenButton="1" showButton="0"/>
    <filterColumn colId="38" hiddenButton="1" showButton="0"/>
    <filterColumn colId="39" hiddenButton="1" showButton="0"/>
    <filterColumn colId="40" hiddenButton="1" showButton="0"/>
    <filterColumn colId="41" hiddenButton="1" showButton="0"/>
    <filterColumn colId="42" hiddenButton="1" showButton="0"/>
    <filterColumn colId="43" hiddenButton="1" showButton="0"/>
    <filterColumn colId="44" hiddenButton="1" showButton="0"/>
    <filterColumn colId="45" hiddenButton="1" showButton="0"/>
    <filterColumn colId="46" hiddenButton="1" showButton="0"/>
    <filterColumn colId="47" hiddenButton="1" showButton="0"/>
    <filterColumn colId="48" hiddenButton="1" showButton="0"/>
    <filterColumn colId="49" hiddenButton="1" showButton="0"/>
    <filterColumn colId="50" hiddenButton="1" showButton="0"/>
    <filterColumn colId="51" hiddenButton="1" showButton="0"/>
    <filterColumn colId="52" hiddenButton="1" showButton="0"/>
    <filterColumn colId="53" hiddenButton="1" showButton="0"/>
    <filterColumn colId="54" hiddenButton="1" showButton="0"/>
    <filterColumn colId="55" hiddenButton="1" showButton="0"/>
    <filterColumn colId="56" hiddenButton="1" showButton="0"/>
    <filterColumn colId="57" hiddenButton="1" showButton="0"/>
    <filterColumn colId="58" hiddenButton="1" showButton="0"/>
    <filterColumn colId="59" hiddenButton="1" showButton="0"/>
    <filterColumn colId="60" hiddenButton="1" showButton="0"/>
    <filterColumn colId="61" hiddenButton="1" showButton="0"/>
    <filterColumn colId="62" hiddenButton="1" showButton="0"/>
    <filterColumn colId="63" hiddenButton="1" showButton="0"/>
    <filterColumn colId="64" hiddenButton="1" showButton="0"/>
    <filterColumn colId="65" hiddenButton="1" showButton="0"/>
    <filterColumn colId="66" hiddenButton="1" showButton="0"/>
    <filterColumn colId="67" hiddenButton="1" showButton="0"/>
    <filterColumn colId="68" hiddenButton="1" showButton="0"/>
    <filterColumn colId="69" hiddenButton="1" showButton="0"/>
    <filterColumn colId="70" hiddenButton="1" showButton="0"/>
    <filterColumn colId="71" hiddenButton="1" showButton="0"/>
    <filterColumn colId="72" hiddenButton="1" showButton="0"/>
    <filterColumn colId="73" hiddenButton="1" showButton="0"/>
    <filterColumn colId="74" hiddenButton="1" showButton="0"/>
    <filterColumn colId="75" hiddenButton="1" showButton="0"/>
    <filterColumn colId="76" hiddenButton="1" showButton="0"/>
    <filterColumn colId="77" hiddenButton="1" showButton="0"/>
    <filterColumn colId="78" hiddenButton="1" showButton="0"/>
    <filterColumn colId="79" hiddenButton="1" showButton="0"/>
    <filterColumn colId="80" hiddenButton="1" showButton="0"/>
    <filterColumn colId="81" hiddenButton="1" showButton="0"/>
    <filterColumn colId="82" hiddenButton="1" showButton="0"/>
    <filterColumn colId="83" hiddenButton="1" showButton="0"/>
    <filterColumn colId="84" hiddenButton="1" showButton="0"/>
    <filterColumn colId="85" hiddenButton="1" showButton="0"/>
    <filterColumn colId="86" hiddenButton="1" showButton="0"/>
    <filterColumn colId="87" hiddenButton="1" showButton="0"/>
    <filterColumn colId="88" hiddenButton="1" showButton="0"/>
    <filterColumn colId="89" hiddenButton="1" showButton="0"/>
    <filterColumn colId="90" hiddenButton="1" showButton="0"/>
    <filterColumn colId="91" hiddenButton="1" showButton="0"/>
    <filterColumn colId="92" hiddenButton="1" showButton="0"/>
    <filterColumn colId="93" hiddenButton="1" showButton="0"/>
    <filterColumn colId="94" hiddenButton="1" showButton="0"/>
    <filterColumn colId="95" hiddenButton="1" showButton="0"/>
    <filterColumn colId="96" hiddenButton="1" showButton="0"/>
    <filterColumn colId="97" hiddenButton="1" showButton="0"/>
    <filterColumn colId="98" hiddenButton="1" showButton="0"/>
    <filterColumn colId="99" hiddenButton="1" showButton="0"/>
    <filterColumn colId="100" hiddenButton="1" showButton="0"/>
    <filterColumn colId="101" hiddenButton="1" showButton="0"/>
    <filterColumn colId="102" hiddenButton="1" showButton="0"/>
    <filterColumn colId="103" hiddenButton="1" showButton="0"/>
    <filterColumn colId="104" hiddenButton="1" showButton="0"/>
    <filterColumn colId="105" hiddenButton="1" showButton="0"/>
    <filterColumn colId="106" hiddenButton="1" showButton="0"/>
    <filterColumn colId="107" hiddenButton="1" showButton="0"/>
    <filterColumn colId="108" showButton="0"/>
    <filterColumn colId="109" showButton="0"/>
    <filterColumn colId="110" showButton="0"/>
    <filterColumn colId="111" showButton="0"/>
  </autoFilter>
  <sortState ref="B3:DI56">
    <sortCondition descending="1" ref="DG3:DG56"/>
  </sortState>
  <mergeCells count="4">
    <mergeCell ref="A1:A2"/>
    <mergeCell ref="B1:B2"/>
    <mergeCell ref="C1:C2"/>
    <mergeCell ref="D1:DI1"/>
  </mergeCells>
  <conditionalFormatting sqref="DF3:DI56 B3:C56 B1:C1 D1:D2 E2:DI2">
    <cfRule type="cellIs" dxfId="9" priority="10" stopIfTrue="1" operator="equal">
      <formula>0</formula>
    </cfRule>
  </conditionalFormatting>
  <conditionalFormatting sqref="D44:DD55 D38:DD39 DE37:DE56 DE3:DE14 CK3:DD11 D15:DE36 D3:CI11 D13:CI14 CK14:CN14 CO13:DD14 CJ13:CN13 CJ4 CJ6:CJ11">
    <cfRule type="cellIs" dxfId="8" priority="9" stopIfTrue="1" operator="greaterThanOrEqual">
      <formula>200</formula>
    </cfRule>
  </conditionalFormatting>
  <conditionalFormatting sqref="D3:CI56 CK3:CN14 CO3:DD56 CJ15:CN56 CJ4 CJ6:CJ13">
    <cfRule type="cellIs" dxfId="7" priority="8" operator="greaterThan">
      <formula>199</formula>
    </cfRule>
  </conditionalFormatting>
  <conditionalFormatting sqref="D3:CI56 CK3:CN14 CO3:DD56 CJ15:CN56 CJ4 CJ6:CJ13">
    <cfRule type="cellIs" dxfId="6" priority="7" stopIfTrue="1" operator="greaterThan">
      <formula>200</formula>
    </cfRule>
  </conditionalFormatting>
  <conditionalFormatting sqref="CJ3 CJ5">
    <cfRule type="cellIs" dxfId="5" priority="6" stopIfTrue="1" operator="greaterThanOrEqual">
      <formula>200</formula>
    </cfRule>
  </conditionalFormatting>
  <conditionalFormatting sqref="CJ3 CJ5">
    <cfRule type="cellIs" dxfId="4" priority="5" operator="greaterThan">
      <formula>199</formula>
    </cfRule>
  </conditionalFormatting>
  <conditionalFormatting sqref="CJ3 CJ5">
    <cfRule type="cellIs" dxfId="3" priority="4" stopIfTrue="1" operator="greaterThan">
      <formula>200</formula>
    </cfRule>
  </conditionalFormatting>
  <conditionalFormatting sqref="CJ14">
    <cfRule type="cellIs" dxfId="2" priority="3" stopIfTrue="1" operator="greaterThanOrEqual">
      <formula>200</formula>
    </cfRule>
  </conditionalFormatting>
  <conditionalFormatting sqref="CJ14">
    <cfRule type="cellIs" dxfId="1" priority="2" operator="greaterThan">
      <formula>199</formula>
    </cfRule>
  </conditionalFormatting>
  <conditionalFormatting sqref="CJ14">
    <cfRule type="cellIs" dxfId="0" priority="1" stopIfTrue="1" operator="greaterThan">
      <formula>200</formula>
    </cfRule>
  </conditionalFormatting>
  <printOptions verticalCentered="1"/>
  <pageMargins left="0.19685039370078741" right="0" top="0.19685039370078741" bottom="0.19685039370078741" header="0.31496062992125984" footer="0.31496062992125984"/>
  <pageSetup paperSize="9" scale="62" fitToWidth="2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družstva</vt:lpstr>
      <vt:lpstr>vzájemné zápasy</vt:lpstr>
      <vt:lpstr>jednotlivci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ramby</dc:creator>
  <cp:lastModifiedBy>Martin</cp:lastModifiedBy>
  <cp:lastPrinted>2017-05-22T19:10:46Z</cp:lastPrinted>
  <dcterms:created xsi:type="dcterms:W3CDTF">2014-10-30T15:37:10Z</dcterms:created>
  <dcterms:modified xsi:type="dcterms:W3CDTF">2017-05-22T19:10:54Z</dcterms:modified>
</cp:coreProperties>
</file>